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195" windowHeight="8700" tabRatio="817"/>
  </bookViews>
  <sheets>
    <sheet name="ТЭК отчет" sheetId="4" r:id="rId1"/>
  </sheets>
  <definedNames>
    <definedName name="_xlnm.Print_Area" localSheetId="0">'ТЭК отчет'!$A$1:$R$31</definedName>
  </definedNames>
  <calcPr calcId="124519"/>
</workbook>
</file>

<file path=xl/calcChain.xml><?xml version="1.0" encoding="utf-8"?>
<calcChain xmlns="http://schemas.openxmlformats.org/spreadsheetml/2006/main">
  <c r="C10" i="4"/>
  <c r="Q10"/>
  <c r="M10"/>
  <c r="C16" l="1"/>
  <c r="C17"/>
  <c r="C18"/>
  <c r="C11"/>
  <c r="C12"/>
  <c r="C13"/>
  <c r="C14"/>
  <c r="C15"/>
  <c r="P19"/>
  <c r="Q11"/>
  <c r="Q12"/>
  <c r="Q13"/>
  <c r="Q14"/>
  <c r="Q15"/>
  <c r="Q16"/>
  <c r="Q17"/>
  <c r="Q18"/>
  <c r="N19"/>
  <c r="O19"/>
  <c r="M11"/>
  <c r="M12"/>
  <c r="M13"/>
  <c r="M14"/>
  <c r="M15"/>
  <c r="M16"/>
  <c r="M17"/>
  <c r="M18"/>
  <c r="L19"/>
  <c r="K19"/>
  <c r="H19"/>
  <c r="F19"/>
  <c r="E19"/>
  <c r="A12"/>
  <c r="A13" s="1"/>
  <c r="A14" l="1"/>
  <c r="A15" s="1"/>
  <c r="A16" s="1"/>
  <c r="A17" s="1"/>
  <c r="A18" s="1"/>
  <c r="M19"/>
  <c r="Q19"/>
  <c r="C19"/>
</calcChain>
</file>

<file path=xl/sharedStrings.xml><?xml version="1.0" encoding="utf-8"?>
<sst xmlns="http://schemas.openxmlformats.org/spreadsheetml/2006/main" count="80" uniqueCount="57">
  <si>
    <t>Отчет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</si>
  <si>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</si>
  <si>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</si>
  <si>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</si>
  <si>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</si>
  <si>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</si>
  <si>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</si>
  <si>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</si>
  <si>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</si>
  <si>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</si>
  <si>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</si>
  <si>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</si>
  <si>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</si>
  <si>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</si>
  <si>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</si>
  <si>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r>
      <t>_</t>
    </r>
    <r>
      <rPr>
        <u/>
        <sz val="11"/>
        <rFont val="Times New Roman"/>
        <family val="1"/>
        <charset val="204"/>
      </rPr>
      <t>О.А. Яковлева</t>
    </r>
    <r>
      <rPr>
        <sz val="11"/>
        <rFont val="Times New Roman"/>
        <family val="1"/>
        <charset val="204"/>
      </rPr>
      <t>_</t>
    </r>
  </si>
  <si>
    <t>Главный бухгалтер администрации Вырицкого городского поселения</t>
  </si>
  <si>
    <t>Исп. Яковлева О.А.</t>
  </si>
  <si>
    <t>т(81371)49-704</t>
  </si>
  <si>
    <t>х</t>
  </si>
  <si>
    <t>об освоении субсидии из областного бюджета Ленинградской области 
на бюджетные инвестиции в объекты капитального строительства, включенные в подпрограмму "Газификация Ленинградской области"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</si>
  <si>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федеральный бюджет</t>
  </si>
  <si>
    <t xml:space="preserve"> администрации МО Вырицкое городское поселения</t>
  </si>
  <si>
    <t xml:space="preserve">              (нарастающим итогом в рублях)</t>
  </si>
  <si>
    <t>№</t>
  </si>
  <si>
    <t>Распределительный газопровод д.Мины, ул. Краснофлотская</t>
  </si>
  <si>
    <t>Распределительный газопровод п. Вырица ул. Мичурина, Ленинградский пр., наб. Космонавтов, ул. Таллинская, Рождественская, м.Никанорова, Купальная</t>
  </si>
  <si>
    <t>Газоснабжение индивидуальных жилых домов по ул. Максимова, Сиверское шоссе, пер. Гатчинский, ул. Радищева, Шифлеровская, Никольская, Гатчинская, Средняя, Лужская, Алексеевская, Тосненская, ул. Софийская, Пограничная в п. Вырица Гатчинского района Ленинградской области</t>
  </si>
  <si>
    <t>Распределительный газопровод для газоснабжения жилых домов дер. Мины, ул. Петровка Гатчинского района Ленинградской области</t>
  </si>
  <si>
    <t>Распределительный газопровод п Вырица ул.ул. Вольская, Костромская, Камышинская, Саратовская, Волжская</t>
  </si>
  <si>
    <t>Распределительный газопровод п. Вырица по ул. Хвалынская, Казанская, Зареченская, Тамбовская, Астраханская д.11</t>
  </si>
  <si>
    <t>Распределительный газопровод п. Вырица ул. Мирошниковская, Герцена, Косинская, Бернадская, Сузинская, Воскресенская, Ломоносова, Первый овраг, Грибная, Пильный проспект</t>
  </si>
  <si>
    <t>Распределительный газопровод п. Вырица, Гатчинского района, Ленинградской области: улицы Минская, Михайловская, Новая, Труда, Фрунзе</t>
  </si>
  <si>
    <t>ООО "Газсервис"</t>
  </si>
  <si>
    <t>№29/2019 от 27.09.2019г.</t>
  </si>
  <si>
    <t>№37/2019 от 21.10.2019г.</t>
  </si>
  <si>
    <t>ООО "Межрегионтеплострой"</t>
  </si>
  <si>
    <t>№23/2019 от 25.09.2019г.</t>
  </si>
  <si>
    <t>№36/2019 от 15.10.2019г.</t>
  </si>
  <si>
    <t>№22/2019 от 25.09.2019г.</t>
  </si>
  <si>
    <t>№35/2019 от 15.10.2019г.</t>
  </si>
  <si>
    <t>№38/2019 от 15.10.2019г.</t>
  </si>
  <si>
    <t>№39/2019 от 21.10.2019г.</t>
  </si>
  <si>
    <t>Предусмотрено средств в 2020 году</t>
  </si>
  <si>
    <t>Получено субсидий в 2020 г.</t>
  </si>
  <si>
    <t>Принятые в 2020 году бюджетные обязательства</t>
  </si>
  <si>
    <t>Перечислено средств организациям в 2020году</t>
  </si>
  <si>
    <t>Сумма договора на 2020г.</t>
  </si>
  <si>
    <t>Выполнение капиталовло-жений в 2020 году по данным формы КС-3 накопительным порядком</t>
  </si>
  <si>
    <r>
      <t>Целевое использование субсидий в сумме 4500083 (Четыре миллиона пятьсот  тысяч восемьдесят три)</t>
    </r>
    <r>
      <rPr>
        <i/>
        <u/>
        <sz val="11"/>
        <rFont val="Times New Roman"/>
        <family val="1"/>
        <charset val="204"/>
      </rPr>
      <t>рубля 60 копеек</t>
    </r>
    <r>
      <rPr>
        <i/>
        <sz val="11"/>
        <rFont val="Times New Roman"/>
        <family val="1"/>
        <charset val="204"/>
      </rPr>
      <t xml:space="preserve"> подтверждаю</t>
    </r>
  </si>
  <si>
    <t xml:space="preserve">на 01 октября 2020 г. </t>
  </si>
  <si>
    <t>Распределительный газопровод п.Вырица, ул.Марата, ул.Энгельса,пр.Павловский (в т.ч. ПИР)</t>
  </si>
  <si>
    <t>ООО "БНВ"</t>
  </si>
  <si>
    <t>№04/2019 от 16.04.2019г.</t>
  </si>
  <si>
    <t>Вр.и.о. Главы администрации Вырицкого городского поселения</t>
  </si>
  <si>
    <r>
      <t>_</t>
    </r>
    <r>
      <rPr>
        <u/>
        <sz val="11"/>
        <rFont val="Times New Roman"/>
        <family val="1"/>
        <charset val="204"/>
      </rPr>
      <t>М.В. Хомченко</t>
    </r>
    <r>
      <rPr>
        <sz val="11"/>
        <rFont val="Times New Roman"/>
        <family val="1"/>
        <charset val="204"/>
      </rPr>
      <t>__</t>
    </r>
  </si>
  <si>
    <t>работы выполнены ведется приемка работ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</si>
</sst>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2" xfId="0" applyNumberFormat="1" applyFont="1" applyBorder="1"/>
    <xf numFmtId="2" fontId="6" fillId="0" borderId="2" xfId="0" applyNumberFormat="1" applyFont="1" applyBorder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0" fillId="0" borderId="20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75" workbookViewId="0">
      <selection activeCell="K10" sqref="K10"/>
    </sheetView>
  </sheetViews>
  <sheetFormatPr defaultRowHeight="12.75"/>
  <cols>
    <col min="1" max="1" width="3.7109375" customWidth="1"/>
    <col min="2" max="2" width="17.28515625" customWidth="1"/>
    <col min="3" max="3" width="13" customWidth="1"/>
    <col min="4" max="4" width="6.7109375" customWidth="1"/>
    <col min="5" max="5" width="13.5703125" customWidth="1"/>
    <col min="6" max="6" width="11.85546875" customWidth="1"/>
    <col min="7" max="7" width="6.42578125" customWidth="1"/>
    <col min="8" max="8" width="13.85546875" customWidth="1"/>
    <col min="9" max="9" width="15.42578125" customWidth="1"/>
    <col min="10" max="10" width="9.85546875" customWidth="1"/>
    <col min="11" max="11" width="12.85546875" customWidth="1"/>
    <col min="12" max="12" width="13.28515625" customWidth="1"/>
    <col min="13" max="13" width="14.5703125" customWidth="1"/>
    <col min="14" max="14" width="6.7109375" customWidth="1"/>
    <col min="15" max="15" width="12.85546875" customWidth="1"/>
    <col min="16" max="16" width="12.42578125" customWidth="1"/>
    <col min="17" max="17" width="13" customWidth="1"/>
    <col min="18" max="18" width="22.85546875" customWidth="1"/>
  </cols>
  <sheetData>
    <row r="1" spans="1:18" ht="15">
      <c r="B1" s="5"/>
      <c r="C1" s="5"/>
      <c r="D1" s="5"/>
      <c r="E1" s="5"/>
      <c r="F1" s="5"/>
      <c r="G1" s="5"/>
      <c r="H1" s="5"/>
      <c r="I1" s="3" t="s">
        <v>0</v>
      </c>
      <c r="J1" s="5"/>
      <c r="K1" s="5"/>
      <c r="L1" s="5"/>
      <c r="M1" s="5"/>
      <c r="N1" s="5"/>
      <c r="O1" s="5"/>
      <c r="P1" s="5"/>
      <c r="Q1" s="33"/>
      <c r="R1" s="33"/>
    </row>
    <row r="2" spans="1:18" ht="15">
      <c r="B2" s="5"/>
      <c r="C2" s="5"/>
      <c r="D2" s="5"/>
      <c r="E2" s="5"/>
      <c r="F2" s="5"/>
      <c r="G2" s="5"/>
      <c r="H2" s="5"/>
      <c r="I2" s="10" t="s">
        <v>22</v>
      </c>
      <c r="J2" s="5"/>
      <c r="K2" s="5"/>
      <c r="L2" s="5"/>
      <c r="M2" s="5"/>
      <c r="N2" s="5"/>
      <c r="O2" s="5"/>
      <c r="P2" s="5"/>
      <c r="Q2" s="5"/>
      <c r="R2" s="5"/>
    </row>
    <row r="3" spans="1:18" ht="52.5" customHeight="1">
      <c r="B3" s="31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B4" s="5"/>
      <c r="C4" s="5"/>
      <c r="D4" s="5"/>
      <c r="E4" s="5"/>
      <c r="F4" s="5"/>
      <c r="G4" s="5"/>
      <c r="H4" s="5"/>
      <c r="I4" s="24" t="s">
        <v>50</v>
      </c>
      <c r="J4" s="5"/>
      <c r="K4" s="5"/>
      <c r="L4" s="5"/>
      <c r="M4" s="5"/>
      <c r="N4" s="5"/>
      <c r="O4" s="5"/>
      <c r="P4" s="5"/>
      <c r="Q4" s="5"/>
      <c r="R4" s="5"/>
    </row>
    <row r="5" spans="1:18" ht="15">
      <c r="B5" s="5"/>
      <c r="C5" s="5"/>
      <c r="D5" s="5"/>
      <c r="E5" s="5"/>
      <c r="F5" s="33" t="s">
        <v>23</v>
      </c>
      <c r="G5" s="33"/>
      <c r="H5" s="33"/>
      <c r="I5" s="33"/>
      <c r="J5" s="33"/>
      <c r="K5" s="33"/>
      <c r="L5" s="7"/>
      <c r="M5" s="7"/>
      <c r="N5" s="10"/>
      <c r="O5" s="5"/>
      <c r="P5" s="5"/>
      <c r="Q5" s="5"/>
      <c r="R5" s="5"/>
    </row>
    <row r="6" spans="1:18" ht="4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5" customHeight="1">
      <c r="A7" s="52" t="s">
        <v>24</v>
      </c>
      <c r="B7" s="34" t="s">
        <v>1</v>
      </c>
      <c r="C7" s="35" t="s">
        <v>43</v>
      </c>
      <c r="D7" s="36"/>
      <c r="E7" s="36"/>
      <c r="F7" s="36"/>
      <c r="G7" s="34" t="s">
        <v>44</v>
      </c>
      <c r="H7" s="51"/>
      <c r="I7" s="36" t="s">
        <v>45</v>
      </c>
      <c r="J7" s="36"/>
      <c r="K7" s="38"/>
      <c r="L7" s="40" t="s">
        <v>48</v>
      </c>
      <c r="M7" s="37" t="s">
        <v>46</v>
      </c>
      <c r="N7" s="36"/>
      <c r="O7" s="36"/>
      <c r="P7" s="38"/>
      <c r="Q7" s="40" t="s">
        <v>2</v>
      </c>
      <c r="R7" s="29" t="s">
        <v>3</v>
      </c>
    </row>
    <row r="8" spans="1:18" ht="12.75" customHeight="1">
      <c r="A8" s="52"/>
      <c r="B8" s="34"/>
      <c r="C8" s="27" t="s">
        <v>4</v>
      </c>
      <c r="D8" s="35" t="s">
        <v>5</v>
      </c>
      <c r="E8" s="50"/>
      <c r="F8" s="50"/>
      <c r="G8" s="51" t="s">
        <v>5</v>
      </c>
      <c r="H8" s="51"/>
      <c r="I8" s="46" t="s">
        <v>6</v>
      </c>
      <c r="J8" s="27" t="s">
        <v>7</v>
      </c>
      <c r="K8" s="43" t="s">
        <v>47</v>
      </c>
      <c r="L8" s="45"/>
      <c r="M8" s="29" t="s">
        <v>4</v>
      </c>
      <c r="N8" s="34" t="s">
        <v>5</v>
      </c>
      <c r="O8" s="51"/>
      <c r="P8" s="51"/>
      <c r="Q8" s="41"/>
      <c r="R8" s="39"/>
    </row>
    <row r="9" spans="1:18" s="1" customFormat="1" ht="60" customHeight="1">
      <c r="A9" s="52"/>
      <c r="B9" s="34"/>
      <c r="C9" s="28"/>
      <c r="D9" s="11" t="s">
        <v>21</v>
      </c>
      <c r="E9" s="11" t="s">
        <v>8</v>
      </c>
      <c r="F9" s="13" t="s">
        <v>9</v>
      </c>
      <c r="G9" s="11" t="s">
        <v>21</v>
      </c>
      <c r="H9" s="11" t="s">
        <v>8</v>
      </c>
      <c r="I9" s="47"/>
      <c r="J9" s="28"/>
      <c r="K9" s="44"/>
      <c r="L9" s="42"/>
      <c r="M9" s="30"/>
      <c r="N9" s="11" t="s">
        <v>21</v>
      </c>
      <c r="O9" s="11" t="s">
        <v>10</v>
      </c>
      <c r="P9" s="12" t="s">
        <v>11</v>
      </c>
      <c r="Q9" s="42"/>
      <c r="R9" s="30"/>
    </row>
    <row r="10" spans="1:18" s="1" customFormat="1" ht="101.25" customHeight="1">
      <c r="A10" s="23">
        <v>1</v>
      </c>
      <c r="B10" s="22" t="s">
        <v>51</v>
      </c>
      <c r="C10" s="15">
        <f t="shared" ref="C10:C14" si="0">E10+F10</f>
        <v>2547420</v>
      </c>
      <c r="D10" s="53"/>
      <c r="E10" s="53">
        <v>2413050</v>
      </c>
      <c r="F10" s="54">
        <v>134370</v>
      </c>
      <c r="G10" s="53"/>
      <c r="H10" s="15">
        <v>0</v>
      </c>
      <c r="I10" s="15" t="s">
        <v>52</v>
      </c>
      <c r="J10" s="15" t="s">
        <v>53</v>
      </c>
      <c r="K10" s="22">
        <v>2547414.2200000002</v>
      </c>
      <c r="L10" s="15">
        <v>0</v>
      </c>
      <c r="M10" s="15">
        <f t="shared" ref="M10" si="1">O10+P10</f>
        <v>0</v>
      </c>
      <c r="N10" s="15">
        <v>0</v>
      </c>
      <c r="O10" s="15">
        <v>0</v>
      </c>
      <c r="P10" s="15">
        <v>0</v>
      </c>
      <c r="Q10" s="15">
        <f t="shared" ref="Q10" si="2">H10-O10</f>
        <v>0</v>
      </c>
      <c r="R10" s="22" t="s">
        <v>56</v>
      </c>
    </row>
    <row r="11" spans="1:18" ht="99.75" customHeight="1">
      <c r="A11" s="18">
        <v>2</v>
      </c>
      <c r="B11" s="14" t="s">
        <v>25</v>
      </c>
      <c r="C11" s="15">
        <f t="shared" si="0"/>
        <v>2342670</v>
      </c>
      <c r="D11" s="15"/>
      <c r="E11" s="15">
        <v>2092930</v>
      </c>
      <c r="F11" s="15">
        <v>249740</v>
      </c>
      <c r="G11" s="15"/>
      <c r="H11" s="15">
        <v>0</v>
      </c>
      <c r="I11" s="15" t="s">
        <v>33</v>
      </c>
      <c r="J11" s="15" t="s">
        <v>34</v>
      </c>
      <c r="K11" s="15">
        <v>2372093.65</v>
      </c>
      <c r="L11" s="15">
        <v>0</v>
      </c>
      <c r="M11" s="15">
        <f t="shared" ref="M11:M18" si="3">O11+P11</f>
        <v>0</v>
      </c>
      <c r="N11" s="15">
        <v>0</v>
      </c>
      <c r="O11" s="15">
        <v>0</v>
      </c>
      <c r="P11" s="15">
        <v>0</v>
      </c>
      <c r="Q11" s="15">
        <f t="shared" ref="Q11:Q18" si="4">H11-O11</f>
        <v>0</v>
      </c>
      <c r="R11" s="22" t="s">
        <v>56</v>
      </c>
    </row>
    <row r="12" spans="1:18" ht="138" customHeight="1">
      <c r="A12" s="18">
        <f t="shared" ref="A12:A18" si="5">A11+1</f>
        <v>3</v>
      </c>
      <c r="B12" s="14" t="s">
        <v>26</v>
      </c>
      <c r="C12" s="15">
        <f t="shared" si="0"/>
        <v>2630170</v>
      </c>
      <c r="D12" s="15"/>
      <c r="E12" s="15">
        <v>2013220</v>
      </c>
      <c r="F12" s="15">
        <v>616950</v>
      </c>
      <c r="G12" s="15"/>
      <c r="H12" s="15">
        <v>0</v>
      </c>
      <c r="I12" s="15" t="s">
        <v>33</v>
      </c>
      <c r="J12" s="15" t="s">
        <v>35</v>
      </c>
      <c r="K12" s="15">
        <v>2630177</v>
      </c>
      <c r="L12" s="15">
        <v>0</v>
      </c>
      <c r="M12" s="15">
        <f t="shared" si="3"/>
        <v>0</v>
      </c>
      <c r="N12" s="15">
        <v>0</v>
      </c>
      <c r="O12" s="15">
        <v>0</v>
      </c>
      <c r="P12" s="15">
        <v>0</v>
      </c>
      <c r="Q12" s="15">
        <f t="shared" si="4"/>
        <v>0</v>
      </c>
      <c r="R12" s="22" t="s">
        <v>56</v>
      </c>
    </row>
    <row r="13" spans="1:18" ht="242.25" customHeight="1">
      <c r="A13" s="18">
        <f t="shared" si="5"/>
        <v>4</v>
      </c>
      <c r="B13" s="14" t="s">
        <v>27</v>
      </c>
      <c r="C13" s="15">
        <f t="shared" si="0"/>
        <v>9611140</v>
      </c>
      <c r="D13" s="15"/>
      <c r="E13" s="15">
        <v>7639440</v>
      </c>
      <c r="F13" s="15">
        <v>1971700</v>
      </c>
      <c r="G13" s="15"/>
      <c r="H13" s="15">
        <v>4500083.5599999996</v>
      </c>
      <c r="I13" s="15" t="s">
        <v>36</v>
      </c>
      <c r="J13" s="15" t="s">
        <v>37</v>
      </c>
      <c r="K13" s="15">
        <v>9611137.1099999994</v>
      </c>
      <c r="L13" s="15">
        <v>5292708.5599999996</v>
      </c>
      <c r="M13" s="15">
        <f t="shared" si="3"/>
        <v>5292708.5599999996</v>
      </c>
      <c r="N13" s="15">
        <v>0</v>
      </c>
      <c r="O13" s="15">
        <v>4500083.5599999996</v>
      </c>
      <c r="P13" s="15">
        <v>792625</v>
      </c>
      <c r="Q13" s="15">
        <f t="shared" si="4"/>
        <v>0</v>
      </c>
      <c r="R13" s="22" t="s">
        <v>56</v>
      </c>
    </row>
    <row r="14" spans="1:18" ht="114.75" customHeight="1">
      <c r="A14" s="18">
        <f t="shared" si="5"/>
        <v>5</v>
      </c>
      <c r="B14" s="14" t="s">
        <v>28</v>
      </c>
      <c r="C14" s="15">
        <f t="shared" si="0"/>
        <v>943210</v>
      </c>
      <c r="D14" s="15"/>
      <c r="E14" s="15">
        <v>615650</v>
      </c>
      <c r="F14" s="15">
        <v>327560</v>
      </c>
      <c r="G14" s="15"/>
      <c r="H14" s="15">
        <v>0</v>
      </c>
      <c r="I14" s="15" t="s">
        <v>33</v>
      </c>
      <c r="J14" s="15" t="s">
        <v>38</v>
      </c>
      <c r="K14" s="15">
        <v>943206.23</v>
      </c>
      <c r="L14" s="15">
        <v>0</v>
      </c>
      <c r="M14" s="15">
        <f t="shared" si="3"/>
        <v>0</v>
      </c>
      <c r="N14" s="15">
        <v>0</v>
      </c>
      <c r="O14" s="15">
        <v>0</v>
      </c>
      <c r="P14" s="15">
        <v>0</v>
      </c>
      <c r="Q14" s="15">
        <f t="shared" si="4"/>
        <v>0</v>
      </c>
      <c r="R14" s="22" t="s">
        <v>56</v>
      </c>
    </row>
    <row r="15" spans="1:18" ht="115.5" customHeight="1">
      <c r="A15" s="18">
        <f t="shared" si="5"/>
        <v>6</v>
      </c>
      <c r="B15" s="14" t="s">
        <v>29</v>
      </c>
      <c r="C15" s="15">
        <f>E15+F15</f>
        <v>1745680</v>
      </c>
      <c r="D15" s="15"/>
      <c r="E15" s="15">
        <v>1281680</v>
      </c>
      <c r="F15" s="15">
        <v>464000</v>
      </c>
      <c r="G15" s="15"/>
      <c r="H15" s="15">
        <v>0</v>
      </c>
      <c r="I15" s="15" t="s">
        <v>33</v>
      </c>
      <c r="J15" s="15" t="s">
        <v>39</v>
      </c>
      <c r="K15" s="15">
        <v>1745680</v>
      </c>
      <c r="L15" s="15">
        <v>0</v>
      </c>
      <c r="M15" s="15">
        <f t="shared" si="3"/>
        <v>0</v>
      </c>
      <c r="N15" s="15">
        <v>0</v>
      </c>
      <c r="O15" s="15">
        <v>0</v>
      </c>
      <c r="P15" s="15">
        <v>0</v>
      </c>
      <c r="Q15" s="15">
        <f t="shared" si="4"/>
        <v>0</v>
      </c>
      <c r="R15" s="22" t="s">
        <v>56</v>
      </c>
    </row>
    <row r="16" spans="1:18" ht="117" customHeight="1">
      <c r="A16" s="18">
        <f t="shared" si="5"/>
        <v>7</v>
      </c>
      <c r="B16" s="14" t="s">
        <v>30</v>
      </c>
      <c r="C16" s="15">
        <f t="shared" ref="C16:C18" si="6">E16+F16</f>
        <v>1062620</v>
      </c>
      <c r="D16" s="15"/>
      <c r="E16" s="15">
        <v>757620</v>
      </c>
      <c r="F16" s="15">
        <v>305000</v>
      </c>
      <c r="G16" s="15"/>
      <c r="H16" s="15">
        <v>0</v>
      </c>
      <c r="I16" s="15" t="s">
        <v>33</v>
      </c>
      <c r="J16" s="15" t="s">
        <v>40</v>
      </c>
      <c r="K16" s="15">
        <v>1062619.55</v>
      </c>
      <c r="L16" s="15">
        <v>0</v>
      </c>
      <c r="M16" s="15">
        <f t="shared" si="3"/>
        <v>0</v>
      </c>
      <c r="N16" s="15">
        <v>0</v>
      </c>
      <c r="O16" s="15">
        <v>0</v>
      </c>
      <c r="P16" s="15">
        <v>0</v>
      </c>
      <c r="Q16" s="15">
        <f t="shared" si="4"/>
        <v>0</v>
      </c>
      <c r="R16" s="22" t="s">
        <v>56</v>
      </c>
    </row>
    <row r="17" spans="1:18" ht="163.5" customHeight="1">
      <c r="A17" s="18">
        <f t="shared" si="5"/>
        <v>8</v>
      </c>
      <c r="B17" s="14" t="s">
        <v>31</v>
      </c>
      <c r="C17" s="15">
        <f t="shared" si="6"/>
        <v>1509140</v>
      </c>
      <c r="D17" s="15"/>
      <c r="E17" s="15">
        <v>1236850</v>
      </c>
      <c r="F17" s="15">
        <v>272290</v>
      </c>
      <c r="G17" s="15"/>
      <c r="H17" s="15">
        <v>0</v>
      </c>
      <c r="I17" s="15" t="s">
        <v>33</v>
      </c>
      <c r="J17" s="15" t="s">
        <v>41</v>
      </c>
      <c r="K17" s="15">
        <v>1509139.06</v>
      </c>
      <c r="L17" s="15">
        <v>0</v>
      </c>
      <c r="M17" s="15">
        <f t="shared" si="3"/>
        <v>0</v>
      </c>
      <c r="N17" s="15">
        <v>0</v>
      </c>
      <c r="O17" s="15">
        <v>0</v>
      </c>
      <c r="P17" s="15">
        <v>0</v>
      </c>
      <c r="Q17" s="15">
        <f t="shared" si="4"/>
        <v>0</v>
      </c>
      <c r="R17" s="22" t="s">
        <v>56</v>
      </c>
    </row>
    <row r="18" spans="1:18" ht="156.75" customHeight="1">
      <c r="A18" s="18">
        <f t="shared" si="5"/>
        <v>9</v>
      </c>
      <c r="B18" s="14" t="s">
        <v>32</v>
      </c>
      <c r="C18" s="16">
        <f t="shared" si="6"/>
        <v>1866360</v>
      </c>
      <c r="D18" s="16"/>
      <c r="E18" s="16">
        <v>1534930</v>
      </c>
      <c r="F18" s="16">
        <v>331430</v>
      </c>
      <c r="G18" s="16"/>
      <c r="H18" s="15">
        <v>0</v>
      </c>
      <c r="I18" s="15" t="s">
        <v>33</v>
      </c>
      <c r="J18" s="15" t="s">
        <v>42</v>
      </c>
      <c r="K18" s="15">
        <v>1866356.87</v>
      </c>
      <c r="L18" s="15">
        <v>0</v>
      </c>
      <c r="M18" s="15">
        <f t="shared" si="3"/>
        <v>0</v>
      </c>
      <c r="N18" s="15">
        <v>0</v>
      </c>
      <c r="O18" s="15">
        <v>0</v>
      </c>
      <c r="P18" s="15">
        <v>0</v>
      </c>
      <c r="Q18" s="15">
        <f t="shared" si="4"/>
        <v>0</v>
      </c>
      <c r="R18" s="22" t="s">
        <v>56</v>
      </c>
    </row>
    <row r="19" spans="1:18" ht="15">
      <c r="A19" s="48" t="s">
        <v>12</v>
      </c>
      <c r="B19" s="49"/>
      <c r="C19" s="8">
        <f>SUM(C11:C18)</f>
        <v>21710990</v>
      </c>
      <c r="D19" s="8">
        <v>0</v>
      </c>
      <c r="E19" s="9">
        <f>SUM(E11:E18)</f>
        <v>17172320</v>
      </c>
      <c r="F19" s="9">
        <f>SUM(F11:F18)</f>
        <v>4538670</v>
      </c>
      <c r="G19" s="8">
        <v>0</v>
      </c>
      <c r="H19" s="19">
        <f>SUM(H11:H18)</f>
        <v>4500083.5599999996</v>
      </c>
      <c r="I19" s="20" t="s">
        <v>19</v>
      </c>
      <c r="J19" s="20" t="s">
        <v>19</v>
      </c>
      <c r="K19" s="21">
        <f t="shared" ref="K19:Q19" si="7">SUM(K11:K18)</f>
        <v>21740409.470000003</v>
      </c>
      <c r="L19" s="21">
        <f t="shared" si="7"/>
        <v>5292708.5599999996</v>
      </c>
      <c r="M19" s="21">
        <f t="shared" si="7"/>
        <v>5292708.5599999996</v>
      </c>
      <c r="N19" s="21">
        <f t="shared" si="7"/>
        <v>0</v>
      </c>
      <c r="O19" s="21">
        <f t="shared" si="7"/>
        <v>4500083.5599999996</v>
      </c>
      <c r="P19" s="21">
        <f t="shared" si="7"/>
        <v>792625</v>
      </c>
      <c r="Q19" s="21">
        <f t="shared" si="7"/>
        <v>0</v>
      </c>
      <c r="R19" s="17"/>
    </row>
    <row r="20" spans="1:18" ht="1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30" customHeight="1">
      <c r="B22" s="25" t="s">
        <v>49</v>
      </c>
      <c r="C22" s="26"/>
      <c r="D22" s="26"/>
      <c r="E22" s="26"/>
      <c r="F22" s="26"/>
      <c r="G22" s="26"/>
      <c r="H22" s="26"/>
      <c r="I22" s="26"/>
      <c r="J22" s="26"/>
      <c r="K22" s="26"/>
      <c r="L22" s="5"/>
      <c r="M22" s="5"/>
      <c r="N22" s="5"/>
      <c r="O22" s="5"/>
      <c r="P22" s="5"/>
      <c r="Q22" s="5"/>
      <c r="R22" s="5"/>
    </row>
    <row r="23" spans="1:18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21" customHeight="1">
      <c r="B25" s="5" t="s">
        <v>55</v>
      </c>
      <c r="C25" s="5"/>
      <c r="D25" s="5"/>
      <c r="E25" s="5" t="s">
        <v>13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B26" s="5"/>
      <c r="C26" s="5"/>
      <c r="D26" s="5"/>
      <c r="E26" s="6" t="s">
        <v>14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 customHeight="1">
      <c r="B27" s="5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1.75" customHeight="1">
      <c r="B28" s="5" t="s">
        <v>15</v>
      </c>
      <c r="C28" s="2"/>
      <c r="D28" s="2"/>
      <c r="E28" s="2" t="s">
        <v>13</v>
      </c>
      <c r="F28" s="2"/>
      <c r="G28" s="2"/>
      <c r="H28" s="2"/>
      <c r="I28" s="2"/>
      <c r="J28" s="2"/>
      <c r="K28" s="4"/>
      <c r="L28" s="4"/>
      <c r="M28" s="4"/>
      <c r="N28" s="4"/>
      <c r="O28" s="4"/>
      <c r="P28" s="4"/>
      <c r="Q28" s="4"/>
      <c r="R28" s="4"/>
    </row>
    <row r="29" spans="1:18" ht="15">
      <c r="B29" s="2"/>
      <c r="C29" s="2"/>
      <c r="D29" s="2"/>
      <c r="E29" s="6" t="s">
        <v>14</v>
      </c>
      <c r="F29" s="2"/>
      <c r="G29" s="2"/>
      <c r="H29" s="2"/>
      <c r="I29" s="2"/>
      <c r="J29" s="2"/>
      <c r="K29" s="4"/>
      <c r="L29" s="4"/>
      <c r="M29" s="4"/>
      <c r="N29" s="4"/>
      <c r="O29" s="4"/>
      <c r="P29" s="4"/>
      <c r="Q29" s="4"/>
      <c r="R29" s="4"/>
    </row>
    <row r="30" spans="1:18">
      <c r="B30" t="s">
        <v>17</v>
      </c>
    </row>
    <row r="31" spans="1:18">
      <c r="B31" t="s">
        <v>18</v>
      </c>
    </row>
  </sheetData>
  <mergeCells count="22">
    <mergeCell ref="A19:B19"/>
    <mergeCell ref="D8:F8"/>
    <mergeCell ref="G7:H7"/>
    <mergeCell ref="G8:H8"/>
    <mergeCell ref="N8:P8"/>
    <mergeCell ref="A7:A9"/>
    <mergeCell ref="B22:K22"/>
    <mergeCell ref="J8:J9"/>
    <mergeCell ref="M8:M9"/>
    <mergeCell ref="B3:R3"/>
    <mergeCell ref="Q1:R1"/>
    <mergeCell ref="B7:B9"/>
    <mergeCell ref="C7:F7"/>
    <mergeCell ref="M7:P7"/>
    <mergeCell ref="C8:C9"/>
    <mergeCell ref="I7:K7"/>
    <mergeCell ref="R7:R9"/>
    <mergeCell ref="Q7:Q9"/>
    <mergeCell ref="F5:K5"/>
    <mergeCell ref="K8:K9"/>
    <mergeCell ref="L7:L9"/>
    <mergeCell ref="I8:I9"/>
  </mergeCells>
  <phoneticPr fontId="1" type="noConversion"/>
  <pageMargins left="7.874015748031496E-2" right="0" top="0.47244094488188981" bottom="0.31496062992125984" header="0.47244094488188981" footer="0.31496062992125984"/>
  <pageSetup paperSize="9" scale="63" orientation="landscape" r:id="rId1"/>
  <headerFooter alignWithMargins="0"/>
  <rowBreaks count="1" manualBreakCount="1">
    <brk id="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ТЭК отчет</vt:lpstr>
      <vt:lpstr>'ТЭК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revision/>
  <cp:lastPrinted>2020-01-14T11:49:53Z</cp:lastPrinted>
  <dcterms:created xsi:type="dcterms:W3CDTF">2009-07-07T11:06:01Z</dcterms:created>
  <dcterms:modified xsi:type="dcterms:W3CDTF">2020-09-30T13:21:22Z</dcterms:modified>
</cp:coreProperties>
</file>