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'Бюджет'!$A$19</definedName>
    <definedName name="FIO" localSheetId="0">'Бюджет'!$F$19</definedName>
    <definedName name="LAST_CELL" localSheetId="0">'Бюджет'!#REF!</definedName>
    <definedName name="SIGN" localSheetId="0">'Бюджет'!$A$19:$G$20</definedName>
  </definedNames>
  <calcPr fullCalcOnLoad="1"/>
</workbook>
</file>

<file path=xl/sharedStrings.xml><?xml version="1.0" encoding="utf-8"?>
<sst xmlns="http://schemas.openxmlformats.org/spreadsheetml/2006/main" count="544" uniqueCount="208">
  <si>
    <t>тыс. руб.</t>
  </si>
  <si>
    <t>Наименование кода</t>
  </si>
  <si>
    <t>КЦСР</t>
  </si>
  <si>
    <t>КВСР</t>
  </si>
  <si>
    <t>КФСР</t>
  </si>
  <si>
    <t>КВР</t>
  </si>
  <si>
    <t>Итого</t>
  </si>
  <si>
    <t>Непрограммные расходы органов местного самоуправления</t>
  </si>
  <si>
    <t>6000000000</t>
  </si>
  <si>
    <t>Расходы на выплаты муниципальным служащим органов местного самоуправления</t>
  </si>
  <si>
    <t>6170000000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</si>
  <si>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</si>
  <si>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</si>
  <si>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Фонд оплаты труда государственных (муниципальных) органов</t>
  </si>
  <si>
    <t>604</t>
  </si>
  <si>
    <t>0104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</si>
  <si>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</si>
  <si>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</si>
  <si>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</si>
  <si>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</si>
  <si>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</si>
  <si>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Содержание органов местного самоуправления</t>
  </si>
  <si>
    <t>6180000000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</si>
  <si>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</si>
  <si>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</si>
  <si>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</si>
  <si>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</si>
  <si>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</si>
  <si>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</si>
  <si>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</si>
  <si>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</si>
  <si>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</si>
  <si>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</si>
  <si>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</si>
  <si>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</si>
  <si>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Прочие расходы</t>
  </si>
  <si>
    <t>6290000000</t>
  </si>
  <si>
    <t>Передача полномочий по жилищному контролю в рамках непрограммных расходов ОМСУ</t>
  </si>
  <si>
    <t>6290013010</t>
  </si>
  <si>
    <t>Иные межбюджетные трансферты</t>
  </si>
  <si>
    <t>0113</t>
  </si>
  <si>
    <t>540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</si>
  <si>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</si>
  <si>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</si>
  <si>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Передача полномочий по некоторым жилищным вопросам в рамках непрограммных расходов ОМСУ</t>
  </si>
  <si>
    <t>6290013030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</si>
  <si>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</si>
  <si>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6290013040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</si>
  <si>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</si>
  <si>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</si>
  <si>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</si>
  <si>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</si>
  <si>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</si>
  <si>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</si>
  <si>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Резервные фонды местных администраций в рамках непрограммных расходов ОМСУ</t>
  </si>
  <si>
    <t>6290015020</t>
  </si>
  <si>
    <t>Резервные средства</t>
  </si>
  <si>
    <t>0111</t>
  </si>
  <si>
    <t>870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</si>
  <si>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</si>
  <si>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</si>
  <si>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</si>
  <si>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</si>
  <si>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иных платежей</t>
  </si>
  <si>
    <t>853</t>
  </si>
  <si>
    <t>Доплаты к пенсиям муниципальных служащих в рамках непрограммных расходов ОМСУ</t>
  </si>
  <si>
    <t>6290015280</t>
  </si>
  <si>
    <t>Пособия, компенсации и иные социальные выплаты гражданам, кроме публичных нормативных обязательств</t>
  </si>
  <si>
    <t>1001</t>
  </si>
  <si>
    <t>321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</si>
  <si>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</si>
  <si>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6290017110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</si>
  <si>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</si>
  <si>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</si>
  <si>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0203</t>
  </si>
  <si>
    <t>Программная часть городских поселений</t>
  </si>
  <si>
    <t>8000000000</t>
  </si>
  <si>
    <t>Муниципальная программа городского поселения "Социально-экономическое развитие городского поселения Гатчинского муниципального района"</t>
  </si>
  <si>
    <t>8100000000</t>
  </si>
  <si>
    <t>Муниципальная программа Вырицкого городского поселения "Социально-экономическое развитие Вырицкого городского поселения Гатчинского муниципального района"</t>
  </si>
  <si>
    <t>8100400000</t>
  </si>
  <si>
    <t>Подпрограмма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</si>
  <si>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8110400000</t>
  </si>
  <si>
    <t>Мероприятия по землеустройству и землепользованию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</si>
  <si>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8110415180</t>
  </si>
  <si>
    <t>0412</t>
  </si>
  <si>
    <t>Мероприятия по развитию и поддержке предпринимательства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</si>
  <si>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8110415510</t>
  </si>
  <si>
    <t>8110415520</t>
  </si>
  <si>
    <t>0405</t>
  </si>
  <si>
    <t>Подпрограмма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</si>
  <si>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8120400000</t>
  </si>
  <si>
    <t>Проведение мероприятий по гражданской обороне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</si>
  <si>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8120415090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</si>
  <si>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</si>
  <si>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</si>
  <si>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8120415100</t>
  </si>
  <si>
    <t>Подпрограмма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</si>
  <si>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8130400000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</si>
  <si>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</si>
  <si>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8130415390</t>
  </si>
  <si>
    <t>0409</t>
  </si>
  <si>
    <t>Проведение мероприятий по обеспечению безопасности дорожного движения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</si>
  <si>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8130415540</t>
  </si>
  <si>
    <t>Капитальный ремонт и ремонт автомобильных дорог общего пользования местного значения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</si>
  <si>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Разработка проектно-сметной документации и ее экспертиза, проектно-изыскательские работы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</si>
  <si>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8130416180</t>
  </si>
  <si>
    <t>Разработка технических паспортов для постановки на кадастровый учет автомобильных дорог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</si>
  <si>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8130416210</t>
  </si>
  <si>
    <t>Мероприятия по организации технического надзора за выполнением работ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</si>
  <si>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8130416340</t>
  </si>
  <si>
    <t>8140400000</t>
  </si>
  <si>
    <t>8140412900</t>
  </si>
  <si>
    <t>Фонд оплаты труда учреждений</t>
  </si>
  <si>
    <t>0505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</si>
  <si>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</si>
  <si>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</si>
  <si>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</si>
  <si>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8140415190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</si>
  <si>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</si>
  <si>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0501</t>
  </si>
  <si>
    <t>8140415200</t>
  </si>
  <si>
    <t>8140415210</t>
  </si>
  <si>
    <t>8140415220</t>
  </si>
  <si>
    <t>0502</t>
  </si>
  <si>
    <t>0503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</si>
  <si>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</si>
  <si>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</si>
  <si>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8140416340</t>
  </si>
  <si>
    <t>8140416400</t>
  </si>
  <si>
    <t>Подпрограмма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</si>
  <si>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8150400000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</si>
  <si>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</si>
  <si>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8150412500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</si>
  <si>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</si>
  <si>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0801</t>
  </si>
  <si>
    <t>611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</si>
  <si>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</si>
  <si>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8150412600</t>
  </si>
  <si>
    <t>Иные выплаты персоналу учреждений, за исключением фонда оплаты труда</t>
  </si>
  <si>
    <t>112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</si>
  <si>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</si>
  <si>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8150415630</t>
  </si>
  <si>
    <t>Подпрограмма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</si>
  <si>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8160400000</t>
  </si>
  <si>
    <t>1102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</si>
  <si>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</si>
  <si>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8160415230</t>
  </si>
  <si>
    <t>0707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</si>
  <si>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</si>
  <si>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8160415340</t>
  </si>
  <si>
    <t>Мероприятия в области строительства, архитектуры и градостроительства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</si>
  <si>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8110415170</t>
  </si>
  <si>
    <t>0604</t>
  </si>
  <si>
    <t>Содействие созданию условий для развития сельского хозяйства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</si>
  <si>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Проведение мероприятий по ремонту игрового оборудования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</si>
  <si>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Реализация комплекса мер по профилактике девиантного поведения молодежи и трудовой адаптации несовершеннолетних граждан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</si>
  <si>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Подпрограмма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</si>
  <si>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Проведение мероприятий по организации уличного освещения в рамках подпрограммы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</si>
  <si>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организации и содержанию мест захоронений в рамках подпрограммы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</si>
  <si>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Прочие мероприятия по благоустройству территории поселения в рамках подпрограммы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</si>
  <si>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энергосбережению и повышению энергетической эффективности муниципальных объектов в рамках подпрограммы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</si>
  <si>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Разработка проектно-сметной документации и ее экспертиза, проектно-изыскательские работы в рамках подпрограммы  "Формирование комфортной городской среды" 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</si>
  <si>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Обеспечение деятельности Совета депутатов муниципального образования в рамках непрограммных расходов ОМСУ</t>
  </si>
  <si>
    <t>0103</t>
  </si>
  <si>
    <t>6180011050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</si>
  <si>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</si>
  <si>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</si>
  <si>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Подпрограмма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</si>
  <si>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Обеспечение деятельности подведомственных учреждений (ПРОЧИЕ)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</si>
  <si>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</si>
  <si>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</si>
  <si>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в области жилищного хозяйства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</si>
  <si>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в области коммунального хозяйства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</si>
  <si>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</si>
  <si>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к решению Совета депутатов</t>
  </si>
  <si>
    <t>Вырицкого городского поселения</t>
  </si>
  <si>
    <t>Мероприятия по организации технического надзора за выполнением работ по капитальному ремонту и ремонту дворовых территорий  домов в населенных пунктах в рамках подпрограммы  "Формирование комфортной городской среды" 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</si>
  <si>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Капитальный ремонт и ремонт дворовых территорий  домов в населенных пунктах в рамках подпрограммы  "Формирование комфортной городской среды" 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</si>
  <si>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организации технического надзора за выполнением работ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</si>
  <si>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Строительство газопровода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</si>
  <si>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 xml:space="preserve">  Приложение №12.1</t>
  </si>
  <si>
    <t>811</t>
  </si>
  <si>
    <t>8190400000</t>
  </si>
  <si>
    <t>8190415380</t>
  </si>
  <si>
    <t>8190415410</t>
  </si>
  <si>
    <t>8190415420</t>
  </si>
  <si>
    <t>8190415530</t>
  </si>
  <si>
    <t>8190416340</t>
  </si>
  <si>
    <t>8190416180</t>
  </si>
  <si>
    <t>8130415611</t>
  </si>
  <si>
    <t>8140418550</t>
  </si>
  <si>
    <t>8160416701</t>
  </si>
  <si>
    <t>8160418310</t>
  </si>
  <si>
    <t>Мероприятия по борьбе с борщевиком Сосновского в рамках подпрограммы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</si>
  <si>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8190416490</t>
  </si>
  <si>
    <t>8190415613</t>
  </si>
  <si>
    <t>Предоставление социальных выплат на приобретение (строительство) жилья</t>
  </si>
  <si>
    <t>81404S0750</t>
  </si>
  <si>
    <t>0106</t>
  </si>
  <si>
    <t xml:space="preserve">   Распределение бюджетных ассигнований по разделам, по целевым статьям (государственным программам, и непрограммным направлениям деятельности), группам видов расходов, разделам, подразделам классификации расходов  бюджета Вырицкого городского поселения на 2020 и 2021 годы</t>
  </si>
  <si>
    <t>1003</t>
  </si>
  <si>
    <t>Капитальный ремонт и ремонт автомобильных дорог общего пользования местного значения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</si>
  <si>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Прочая закупка товаров, работ и услуг</t>
  </si>
  <si>
    <t>81304S0140</t>
  </si>
  <si>
    <t>№393 от  21.12.2018 года</t>
  </si>
  <si>
    <t>бюджет на 2020г.</t>
  </si>
  <si>
    <t>бюджет на 2021г.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</si>
</sst>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?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"/>
      <family val="0"/>
    </font>
    <font>
      <sz val="8.5"/>
      <name val="MS Sans Serif"/>
      <family val="2"/>
    </font>
    <font>
      <sz val="8"/>
      <name val="Arial Cyr"/>
      <family val="0"/>
    </font>
    <font>
      <b/>
      <sz val="11"/>
      <name val="Times New Roman"/>
      <family val="1"/>
    </font>
    <font>
      <b/>
      <sz val="8.5"/>
      <name val="MS Sans Serif"/>
      <family val="2"/>
    </font>
    <font>
      <b/>
      <sz val="8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left"/>
      <protection/>
    </xf>
    <xf numFmtId="49" fontId="5" fillId="0" borderId="10" xfId="0" applyNumberFormat="1" applyFont="1" applyBorder="1" applyAlignment="1" applyProtection="1">
      <alignment horizontal="center"/>
      <protection/>
    </xf>
    <xf numFmtId="4" fontId="5" fillId="0" borderId="10" xfId="0" applyNumberFormat="1" applyFont="1" applyBorder="1" applyAlignment="1" applyProtection="1">
      <alignment horizontal="right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173" fontId="5" fillId="0" borderId="10" xfId="0" applyNumberFormat="1" applyFont="1" applyBorder="1" applyAlignment="1" applyProtection="1">
      <alignment horizontal="left" vertical="center" wrapText="1"/>
      <protection/>
    </xf>
    <xf numFmtId="49" fontId="5" fillId="33" borderId="10" xfId="0" applyNumberFormat="1" applyFont="1" applyFill="1" applyBorder="1" applyAlignment="1" applyProtection="1">
      <alignment horizontal="left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49" fontId="5" fillId="34" borderId="10" xfId="0" applyNumberFormat="1" applyFont="1" applyFill="1" applyBorder="1" applyAlignment="1" applyProtection="1">
      <alignment horizontal="left" vertical="center" wrapText="1"/>
      <protection/>
    </xf>
    <xf numFmtId="49" fontId="5" fillId="34" borderId="10" xfId="0" applyNumberFormat="1" applyFont="1" applyFill="1" applyBorder="1" applyAlignment="1" applyProtection="1">
      <alignment horizontal="center" vertical="center" wrapText="1"/>
      <protection/>
    </xf>
    <xf numFmtId="4" fontId="5" fillId="34" borderId="10" xfId="0" applyNumberFormat="1" applyFont="1" applyFill="1" applyBorder="1" applyAlignment="1" applyProtection="1">
      <alignment horizontal="right" vertical="center" wrapText="1"/>
      <protection/>
    </xf>
    <xf numFmtId="49" fontId="5" fillId="35" borderId="10" xfId="0" applyNumberFormat="1" applyFont="1" applyFill="1" applyBorder="1" applyAlignment="1" applyProtection="1">
      <alignment horizontal="left" vertical="center" wrapText="1"/>
      <protection/>
    </xf>
    <xf numFmtId="49" fontId="5" fillId="35" borderId="10" xfId="0" applyNumberFormat="1" applyFont="1" applyFill="1" applyBorder="1" applyAlignment="1" applyProtection="1">
      <alignment horizontal="center" vertical="center" wrapText="1"/>
      <protection/>
    </xf>
    <xf numFmtId="4" fontId="5" fillId="35" borderId="10" xfId="0" applyNumberFormat="1" applyFont="1" applyFill="1" applyBorder="1" applyAlignment="1" applyProtection="1">
      <alignment horizontal="right" vertical="center" wrapText="1"/>
      <protection/>
    </xf>
    <xf numFmtId="173" fontId="5" fillId="35" borderId="10" xfId="0" applyNumberFormat="1" applyFont="1" applyFill="1" applyBorder="1" applyAlignment="1" applyProtection="1">
      <alignment horizontal="left" vertical="center" wrapText="1"/>
      <protection/>
    </xf>
    <xf numFmtId="173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/>
    </xf>
    <xf numFmtId="2" fontId="6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right"/>
      <protection/>
    </xf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172" fontId="1" fillId="0" borderId="0" xfId="0" applyNumberFormat="1" applyFont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58"/>
  <sheetViews>
    <sheetView showGridLines="0" tabSelected="1" zoomScalePageLayoutView="0" workbookViewId="0" topLeftCell="A1">
      <selection activeCell="G12" sqref="G12"/>
    </sheetView>
  </sheetViews>
  <sheetFormatPr defaultColWidth="9.140625" defaultRowHeight="12.75" customHeight="1" outlineLevelRow="7"/>
  <cols>
    <col min="1" max="1" width="30.7109375" style="0" customWidth="1"/>
    <col min="2" max="2" width="20.7109375" style="0" customWidth="1"/>
    <col min="3" max="5" width="10.28125" style="0" customWidth="1"/>
    <col min="6" max="6" width="14.7109375" style="0" customWidth="1"/>
    <col min="7" max="7" width="13.28125" style="0" customWidth="1"/>
    <col min="8" max="9" width="9.140625" style="0" customWidth="1"/>
  </cols>
  <sheetData>
    <row r="1" spans="1:9" ht="12.75">
      <c r="A1" s="41"/>
      <c r="B1" s="41"/>
      <c r="C1" s="41"/>
      <c r="D1" s="41"/>
      <c r="E1" s="41"/>
      <c r="F1" s="41"/>
      <c r="G1" s="42"/>
      <c r="H1" s="1"/>
      <c r="I1" s="1"/>
    </row>
    <row r="2" spans="1:9" ht="12.75">
      <c r="A2" s="2"/>
      <c r="B2" s="1"/>
      <c r="C2" s="1"/>
      <c r="D2" s="1"/>
      <c r="E2" s="1"/>
      <c r="F2" s="43" t="s">
        <v>181</v>
      </c>
      <c r="G2" s="42"/>
      <c r="H2" s="1"/>
      <c r="I2" s="1"/>
    </row>
    <row r="3" spans="1:9" ht="14.25">
      <c r="A3" s="43" t="s">
        <v>175</v>
      </c>
      <c r="B3" s="43"/>
      <c r="C3" s="43"/>
      <c r="D3" s="43"/>
      <c r="E3" s="43"/>
      <c r="F3" s="43"/>
      <c r="G3" s="44"/>
      <c r="H3" s="3"/>
      <c r="I3" s="3"/>
    </row>
    <row r="4" spans="1:9" ht="14.25">
      <c r="A4" s="43" t="s">
        <v>176</v>
      </c>
      <c r="B4" s="42"/>
      <c r="C4" s="42"/>
      <c r="D4" s="42"/>
      <c r="E4" s="42"/>
      <c r="F4" s="42"/>
      <c r="G4" s="42"/>
      <c r="H4" s="3"/>
      <c r="I4" s="3"/>
    </row>
    <row r="5" spans="1:9" ht="12.75">
      <c r="A5" s="41" t="s">
        <v>205</v>
      </c>
      <c r="B5" s="42"/>
      <c r="C5" s="42"/>
      <c r="D5" s="42"/>
      <c r="E5" s="42"/>
      <c r="F5" s="42"/>
      <c r="G5" s="42"/>
      <c r="H5" s="1"/>
      <c r="I5" s="1"/>
    </row>
    <row r="6" spans="1:9" ht="12.75">
      <c r="A6" s="43"/>
      <c r="B6" s="42"/>
      <c r="C6" s="42"/>
      <c r="D6" s="42"/>
      <c r="E6" s="42"/>
      <c r="F6" s="42"/>
      <c r="G6" s="42"/>
      <c r="H6" s="4"/>
      <c r="I6" s="4"/>
    </row>
    <row r="7" spans="1:7" ht="37.5" customHeight="1">
      <c r="A7" s="45" t="s">
        <v>200</v>
      </c>
      <c r="B7" s="46"/>
      <c r="C7" s="46"/>
      <c r="D7" s="46"/>
      <c r="E7" s="46"/>
      <c r="F7" s="46"/>
      <c r="G7" s="42"/>
    </row>
    <row r="8" spans="1:6" ht="12.75">
      <c r="A8" s="39"/>
      <c r="B8" s="40"/>
      <c r="C8" s="40"/>
      <c r="D8" s="40"/>
      <c r="E8" s="40"/>
      <c r="F8" s="40"/>
    </row>
    <row r="9" spans="1:6" ht="12.75">
      <c r="A9" s="39"/>
      <c r="B9" s="40"/>
      <c r="C9" s="40"/>
      <c r="D9" s="40"/>
      <c r="E9" s="40"/>
      <c r="F9" s="40"/>
    </row>
    <row r="10" spans="1:9" ht="12.75">
      <c r="A10" s="5" t="s">
        <v>0</v>
      </c>
      <c r="B10" s="5"/>
      <c r="C10" s="5"/>
      <c r="D10" s="5"/>
      <c r="E10" s="5"/>
      <c r="F10" s="5"/>
      <c r="G10" s="5"/>
      <c r="H10" s="1"/>
      <c r="I10" s="1"/>
    </row>
    <row r="11" spans="1:7" ht="21">
      <c r="A11" s="6" t="s">
        <v>1</v>
      </c>
      <c r="B11" s="6" t="s">
        <v>2</v>
      </c>
      <c r="C11" s="6" t="s">
        <v>3</v>
      </c>
      <c r="D11" s="6" t="s">
        <v>4</v>
      </c>
      <c r="E11" s="6" t="s">
        <v>5</v>
      </c>
      <c r="F11" s="6" t="s">
        <v>206</v>
      </c>
      <c r="G11" s="6" t="s">
        <v>207</v>
      </c>
    </row>
    <row r="12" spans="1:7" ht="12.75">
      <c r="A12" s="7" t="s">
        <v>6</v>
      </c>
      <c r="B12" s="8"/>
      <c r="C12" s="8"/>
      <c r="D12" s="8"/>
      <c r="E12" s="8"/>
      <c r="F12" s="9">
        <f>F13+F63</f>
        <v>130403.29000000002</v>
      </c>
      <c r="G12" s="9">
        <f>G13+G63</f>
        <v>129703.56999999999</v>
      </c>
    </row>
    <row r="13" spans="1:7" ht="22.5">
      <c r="A13" s="17" t="s">
        <v>7</v>
      </c>
      <c r="B13" s="18" t="s">
        <v>8</v>
      </c>
      <c r="C13" s="18"/>
      <c r="D13" s="18"/>
      <c r="E13" s="18"/>
      <c r="F13" s="19">
        <f>F14+F21+F32</f>
        <v>26316.300000000003</v>
      </c>
      <c r="G13" s="19">
        <f>G14+G21+G32</f>
        <v>26463.399999999998</v>
      </c>
    </row>
    <row r="14" spans="1:7" ht="33.75" outlineLevel="1">
      <c r="A14" s="10" t="s">
        <v>9</v>
      </c>
      <c r="B14" s="11" t="s">
        <v>10</v>
      </c>
      <c r="C14" s="11"/>
      <c r="D14" s="11"/>
      <c r="E14" s="11"/>
      <c r="F14" s="12">
        <f>F15+F18</f>
        <v>15132.1</v>
      </c>
      <c r="G14" s="12">
        <f>G15+G18</f>
        <v>15743.699999999999</v>
      </c>
    </row>
    <row r="15" spans="1:7" ht="56.25" outlineLevel="2">
      <c r="A15" s="10" t="s">
        <v>11</v>
      </c>
      <c r="B15" s="11" t="s">
        <v>12</v>
      </c>
      <c r="C15" s="11"/>
      <c r="D15" s="11"/>
      <c r="E15" s="11"/>
      <c r="F15" s="12">
        <f>F16+F17</f>
        <v>13500.4</v>
      </c>
      <c r="G15" s="12">
        <f>G16+G17</f>
        <v>14046.8</v>
      </c>
    </row>
    <row r="16" spans="1:7" ht="22.5" outlineLevel="7">
      <c r="A16" s="13" t="s">
        <v>13</v>
      </c>
      <c r="B16" s="14" t="s">
        <v>12</v>
      </c>
      <c r="C16" s="14" t="s">
        <v>14</v>
      </c>
      <c r="D16" s="14" t="s">
        <v>15</v>
      </c>
      <c r="E16" s="14" t="s">
        <v>16</v>
      </c>
      <c r="F16" s="15">
        <v>10366</v>
      </c>
      <c r="G16" s="37">
        <v>10783</v>
      </c>
    </row>
    <row r="17" spans="1:7" ht="67.5" outlineLevel="7">
      <c r="A17" s="13" t="s">
        <v>17</v>
      </c>
      <c r="B17" s="14" t="s">
        <v>12</v>
      </c>
      <c r="C17" s="14" t="s">
        <v>14</v>
      </c>
      <c r="D17" s="14" t="s">
        <v>15</v>
      </c>
      <c r="E17" s="14" t="s">
        <v>18</v>
      </c>
      <c r="F17" s="15">
        <v>3134.4</v>
      </c>
      <c r="G17" s="37">
        <v>3263.8</v>
      </c>
    </row>
    <row r="18" spans="1:7" ht="45" outlineLevel="2">
      <c r="A18" s="10" t="s">
        <v>19</v>
      </c>
      <c r="B18" s="11" t="s">
        <v>20</v>
      </c>
      <c r="C18" s="11"/>
      <c r="D18" s="11"/>
      <c r="E18" s="11"/>
      <c r="F18" s="12">
        <f>FIO+F20</f>
        <v>1631.7</v>
      </c>
      <c r="G18" s="12">
        <f>G19+G20</f>
        <v>1696.9</v>
      </c>
    </row>
    <row r="19" spans="1:7" ht="22.5" outlineLevel="7">
      <c r="A19" s="13" t="s">
        <v>13</v>
      </c>
      <c r="B19" s="14" t="s">
        <v>20</v>
      </c>
      <c r="C19" s="14" t="s">
        <v>14</v>
      </c>
      <c r="D19" s="14" t="s">
        <v>15</v>
      </c>
      <c r="E19" s="14" t="s">
        <v>16</v>
      </c>
      <c r="F19" s="15">
        <v>1253.2</v>
      </c>
      <c r="G19" s="36">
        <v>1303.3</v>
      </c>
    </row>
    <row r="20" spans="1:7" ht="67.5" outlineLevel="7">
      <c r="A20" s="13" t="s">
        <v>17</v>
      </c>
      <c r="B20" s="14" t="s">
        <v>20</v>
      </c>
      <c r="C20" s="14" t="s">
        <v>14</v>
      </c>
      <c r="D20" s="14" t="s">
        <v>15</v>
      </c>
      <c r="E20" s="14" t="s">
        <v>18</v>
      </c>
      <c r="F20" s="15">
        <v>378.5</v>
      </c>
      <c r="G20" s="36">
        <v>393.6</v>
      </c>
    </row>
    <row r="21" spans="1:7" ht="22.5" outlineLevel="1">
      <c r="A21" s="10" t="s">
        <v>21</v>
      </c>
      <c r="B21" s="11" t="s">
        <v>22</v>
      </c>
      <c r="C21" s="11"/>
      <c r="D21" s="11"/>
      <c r="E21" s="11"/>
      <c r="F21" s="12">
        <f>F24+F22</f>
        <v>6714.6</v>
      </c>
      <c r="G21" s="12">
        <f>G24+G22</f>
        <v>6928</v>
      </c>
    </row>
    <row r="22" spans="1:7" ht="45" outlineLevel="1">
      <c r="A22" s="33" t="s">
        <v>163</v>
      </c>
      <c r="B22" s="28" t="s">
        <v>165</v>
      </c>
      <c r="C22" s="28"/>
      <c r="D22" s="28"/>
      <c r="E22" s="28"/>
      <c r="F22" s="34">
        <v>300</v>
      </c>
      <c r="G22" s="34">
        <v>300</v>
      </c>
    </row>
    <row r="23" spans="1:7" ht="67.5" outlineLevel="1">
      <c r="A23" s="30" t="s">
        <v>166</v>
      </c>
      <c r="B23" s="31" t="s">
        <v>165</v>
      </c>
      <c r="C23" s="31" t="s">
        <v>153</v>
      </c>
      <c r="D23" s="31" t="s">
        <v>164</v>
      </c>
      <c r="E23" s="31" t="s">
        <v>167</v>
      </c>
      <c r="F23" s="35">
        <v>300</v>
      </c>
      <c r="G23" s="35">
        <v>300</v>
      </c>
    </row>
    <row r="24" spans="1:7" ht="67.5" outlineLevel="2">
      <c r="A24" s="10" t="s">
        <v>23</v>
      </c>
      <c r="B24" s="11" t="s">
        <v>24</v>
      </c>
      <c r="C24" s="11"/>
      <c r="D24" s="11"/>
      <c r="E24" s="11"/>
      <c r="F24" s="12">
        <f>SUM(F25:F31)</f>
        <v>6414.6</v>
      </c>
      <c r="G24" s="12">
        <f>SUM(G25:G31)</f>
        <v>6628</v>
      </c>
    </row>
    <row r="25" spans="1:7" ht="22.5" outlineLevel="7">
      <c r="A25" s="13" t="s">
        <v>13</v>
      </c>
      <c r="B25" s="14" t="s">
        <v>24</v>
      </c>
      <c r="C25" s="14" t="s">
        <v>14</v>
      </c>
      <c r="D25" s="14" t="s">
        <v>15</v>
      </c>
      <c r="E25" s="14" t="s">
        <v>16</v>
      </c>
      <c r="F25" s="15">
        <v>2749.4</v>
      </c>
      <c r="G25" s="36">
        <v>2859.4</v>
      </c>
    </row>
    <row r="26" spans="1:7" ht="45" outlineLevel="7">
      <c r="A26" s="13" t="s">
        <v>25</v>
      </c>
      <c r="B26" s="14" t="s">
        <v>24</v>
      </c>
      <c r="C26" s="14" t="s">
        <v>14</v>
      </c>
      <c r="D26" s="14" t="s">
        <v>15</v>
      </c>
      <c r="E26" s="14" t="s">
        <v>26</v>
      </c>
      <c r="F26" s="15">
        <v>116.9</v>
      </c>
      <c r="G26" s="36">
        <v>93.1</v>
      </c>
    </row>
    <row r="27" spans="1:7" ht="67.5" outlineLevel="7">
      <c r="A27" s="13" t="s">
        <v>17</v>
      </c>
      <c r="B27" s="14" t="s">
        <v>24</v>
      </c>
      <c r="C27" s="14" t="s">
        <v>14</v>
      </c>
      <c r="D27" s="14" t="s">
        <v>15</v>
      </c>
      <c r="E27" s="14" t="s">
        <v>18</v>
      </c>
      <c r="F27" s="15">
        <v>830.3</v>
      </c>
      <c r="G27" s="36">
        <v>863.5</v>
      </c>
    </row>
    <row r="28" spans="1:7" ht="33.75" outlineLevel="7">
      <c r="A28" s="13" t="s">
        <v>27</v>
      </c>
      <c r="B28" s="14" t="s">
        <v>24</v>
      </c>
      <c r="C28" s="14" t="s">
        <v>14</v>
      </c>
      <c r="D28" s="14" t="s">
        <v>15</v>
      </c>
      <c r="E28" s="14" t="s">
        <v>28</v>
      </c>
      <c r="F28" s="15">
        <v>880.8</v>
      </c>
      <c r="G28" s="36">
        <v>1181.8</v>
      </c>
    </row>
    <row r="29" spans="1:7" ht="33.75" outlineLevel="7">
      <c r="A29" s="13" t="s">
        <v>29</v>
      </c>
      <c r="B29" s="14" t="s">
        <v>24</v>
      </c>
      <c r="C29" s="14" t="s">
        <v>14</v>
      </c>
      <c r="D29" s="14" t="s">
        <v>15</v>
      </c>
      <c r="E29" s="14" t="s">
        <v>30</v>
      </c>
      <c r="F29" s="15">
        <v>1823.3</v>
      </c>
      <c r="G29" s="36">
        <v>1616.3</v>
      </c>
    </row>
    <row r="30" spans="1:7" ht="22.5" outlineLevel="7">
      <c r="A30" s="13" t="s">
        <v>31</v>
      </c>
      <c r="B30" s="14" t="s">
        <v>24</v>
      </c>
      <c r="C30" s="14" t="s">
        <v>14</v>
      </c>
      <c r="D30" s="14" t="s">
        <v>15</v>
      </c>
      <c r="E30" s="14" t="s">
        <v>32</v>
      </c>
      <c r="F30" s="15">
        <v>13</v>
      </c>
      <c r="G30" s="36">
        <v>13</v>
      </c>
    </row>
    <row r="31" spans="1:7" ht="12.75" outlineLevel="7">
      <c r="A31" s="13" t="s">
        <v>33</v>
      </c>
      <c r="B31" s="14" t="s">
        <v>24</v>
      </c>
      <c r="C31" s="14" t="s">
        <v>14</v>
      </c>
      <c r="D31" s="14" t="s">
        <v>15</v>
      </c>
      <c r="E31" s="14" t="s">
        <v>34</v>
      </c>
      <c r="F31" s="15">
        <v>0.9</v>
      </c>
      <c r="G31" s="36">
        <v>0.9</v>
      </c>
    </row>
    <row r="32" spans="1:7" ht="12.75" outlineLevel="1">
      <c r="A32" s="10" t="s">
        <v>35</v>
      </c>
      <c r="B32" s="11" t="s">
        <v>36</v>
      </c>
      <c r="C32" s="11"/>
      <c r="D32" s="11"/>
      <c r="E32" s="11"/>
      <c r="F32" s="12">
        <f>F33+F35+F37+F39+F41+F43+F45+F47+F49+F54+F56+F58</f>
        <v>4469.6</v>
      </c>
      <c r="G32" s="12">
        <f>G33+G35+G37+G39+G41+G43+G45+G47+G49+G54+G56+G58</f>
        <v>3791.7</v>
      </c>
    </row>
    <row r="33" spans="1:7" ht="33.75" outlineLevel="2">
      <c r="A33" s="10" t="s">
        <v>37</v>
      </c>
      <c r="B33" s="11" t="s">
        <v>38</v>
      </c>
      <c r="C33" s="11"/>
      <c r="D33" s="11"/>
      <c r="E33" s="11"/>
      <c r="F33" s="12">
        <f>F34</f>
        <v>110.4</v>
      </c>
      <c r="G33" s="12">
        <f>G34</f>
        <v>110.4</v>
      </c>
    </row>
    <row r="34" spans="1:7" ht="12.75" outlineLevel="7">
      <c r="A34" s="13" t="s">
        <v>39</v>
      </c>
      <c r="B34" s="14" t="s">
        <v>38</v>
      </c>
      <c r="C34" s="14" t="s">
        <v>14</v>
      </c>
      <c r="D34" s="14" t="s">
        <v>120</v>
      </c>
      <c r="E34" s="14" t="s">
        <v>41</v>
      </c>
      <c r="F34" s="15">
        <v>110.4</v>
      </c>
      <c r="G34" s="15">
        <v>110.4</v>
      </c>
    </row>
    <row r="35" spans="1:7" ht="45" outlineLevel="2">
      <c r="A35" s="10" t="s">
        <v>42</v>
      </c>
      <c r="B35" s="11" t="s">
        <v>43</v>
      </c>
      <c r="C35" s="11"/>
      <c r="D35" s="11"/>
      <c r="E35" s="11"/>
      <c r="F35" s="12">
        <f>F36</f>
        <v>57.4</v>
      </c>
      <c r="G35" s="12">
        <f>G36</f>
        <v>57.4</v>
      </c>
    </row>
    <row r="36" spans="1:7" ht="12.75" outlineLevel="7">
      <c r="A36" s="13" t="s">
        <v>39</v>
      </c>
      <c r="B36" s="14" t="s">
        <v>43</v>
      </c>
      <c r="C36" s="14" t="s">
        <v>14</v>
      </c>
      <c r="D36" s="14" t="s">
        <v>199</v>
      </c>
      <c r="E36" s="14" t="s">
        <v>41</v>
      </c>
      <c r="F36" s="15">
        <v>57.4</v>
      </c>
      <c r="G36" s="15">
        <v>57.4</v>
      </c>
    </row>
    <row r="37" spans="1:7" ht="45" outlineLevel="2">
      <c r="A37" s="10" t="s">
        <v>44</v>
      </c>
      <c r="B37" s="11" t="s">
        <v>45</v>
      </c>
      <c r="C37" s="11"/>
      <c r="D37" s="11"/>
      <c r="E37" s="11"/>
      <c r="F37" s="12">
        <f>F38</f>
        <v>40.4</v>
      </c>
      <c r="G37" s="12">
        <f>G38</f>
        <v>40.4</v>
      </c>
    </row>
    <row r="38" spans="1:7" ht="12.75" outlineLevel="7">
      <c r="A38" s="13" t="s">
        <v>39</v>
      </c>
      <c r="B38" s="14" t="s">
        <v>45</v>
      </c>
      <c r="C38" s="14" t="s">
        <v>14</v>
      </c>
      <c r="D38" s="14" t="s">
        <v>120</v>
      </c>
      <c r="E38" s="14" t="s">
        <v>41</v>
      </c>
      <c r="F38" s="15">
        <v>40.4</v>
      </c>
      <c r="G38" s="15">
        <v>40.4</v>
      </c>
    </row>
    <row r="39" spans="1:7" ht="56.25" outlineLevel="2">
      <c r="A39" s="10" t="s">
        <v>46</v>
      </c>
      <c r="B39" s="11" t="s">
        <v>47</v>
      </c>
      <c r="C39" s="11"/>
      <c r="D39" s="11"/>
      <c r="E39" s="11"/>
      <c r="F39" s="12">
        <f>F40</f>
        <v>43.5</v>
      </c>
      <c r="G39" s="12">
        <f>G40</f>
        <v>43.5</v>
      </c>
    </row>
    <row r="40" spans="1:7" ht="12.75" outlineLevel="7">
      <c r="A40" s="13" t="s">
        <v>39</v>
      </c>
      <c r="B40" s="14" t="s">
        <v>47</v>
      </c>
      <c r="C40" s="14" t="s">
        <v>14</v>
      </c>
      <c r="D40" s="14" t="s">
        <v>124</v>
      </c>
      <c r="E40" s="14" t="s">
        <v>41</v>
      </c>
      <c r="F40" s="15">
        <v>43.5</v>
      </c>
      <c r="G40" s="15">
        <v>43.5</v>
      </c>
    </row>
    <row r="41" spans="1:7" ht="56.25" outlineLevel="2">
      <c r="A41" s="10" t="s">
        <v>48</v>
      </c>
      <c r="B41" s="11" t="s">
        <v>49</v>
      </c>
      <c r="C41" s="11"/>
      <c r="D41" s="11"/>
      <c r="E41" s="11"/>
      <c r="F41" s="12">
        <f>F42</f>
        <v>166.4</v>
      </c>
      <c r="G41" s="12">
        <f>G42</f>
        <v>166.4</v>
      </c>
    </row>
    <row r="42" spans="1:7" ht="12.75" outlineLevel="7">
      <c r="A42" s="13" t="s">
        <v>39</v>
      </c>
      <c r="B42" s="14" t="s">
        <v>49</v>
      </c>
      <c r="C42" s="14" t="s">
        <v>14</v>
      </c>
      <c r="D42" s="14" t="s">
        <v>199</v>
      </c>
      <c r="E42" s="14" t="s">
        <v>41</v>
      </c>
      <c r="F42" s="15">
        <v>166.4</v>
      </c>
      <c r="G42" s="15">
        <v>166.4</v>
      </c>
    </row>
    <row r="43" spans="1:7" ht="45" outlineLevel="2">
      <c r="A43" s="10" t="s">
        <v>50</v>
      </c>
      <c r="B43" s="11" t="s">
        <v>51</v>
      </c>
      <c r="C43" s="11"/>
      <c r="D43" s="11"/>
      <c r="E43" s="11"/>
      <c r="F43" s="12">
        <f>F44</f>
        <v>85.5</v>
      </c>
      <c r="G43" s="12">
        <f>G44</f>
        <v>85.5</v>
      </c>
    </row>
    <row r="44" spans="1:7" ht="12.75" outlineLevel="7">
      <c r="A44" s="13" t="s">
        <v>39</v>
      </c>
      <c r="B44" s="14" t="s">
        <v>51</v>
      </c>
      <c r="C44" s="14" t="s">
        <v>14</v>
      </c>
      <c r="D44" s="14" t="s">
        <v>124</v>
      </c>
      <c r="E44" s="14" t="s">
        <v>41</v>
      </c>
      <c r="F44" s="15">
        <v>85.5</v>
      </c>
      <c r="G44" s="15">
        <v>85.5</v>
      </c>
    </row>
    <row r="45" spans="1:7" ht="78.75" outlineLevel="2">
      <c r="A45" s="10" t="s">
        <v>52</v>
      </c>
      <c r="B45" s="11" t="s">
        <v>53</v>
      </c>
      <c r="C45" s="11"/>
      <c r="D45" s="11"/>
      <c r="E45" s="11"/>
      <c r="F45" s="12">
        <f>F46</f>
        <v>166.2</v>
      </c>
      <c r="G45" s="12">
        <f>G46</f>
        <v>166.2</v>
      </c>
    </row>
    <row r="46" spans="1:7" ht="12.75" outlineLevel="7">
      <c r="A46" s="13" t="s">
        <v>39</v>
      </c>
      <c r="B46" s="14" t="s">
        <v>53</v>
      </c>
      <c r="C46" s="14" t="s">
        <v>14</v>
      </c>
      <c r="D46" s="14" t="s">
        <v>199</v>
      </c>
      <c r="E46" s="14" t="s">
        <v>41</v>
      </c>
      <c r="F46" s="15">
        <v>166.2</v>
      </c>
      <c r="G46" s="15">
        <v>166.2</v>
      </c>
    </row>
    <row r="47" spans="1:7" ht="33.75" outlineLevel="2">
      <c r="A47" s="10" t="s">
        <v>54</v>
      </c>
      <c r="B47" s="11" t="s">
        <v>55</v>
      </c>
      <c r="C47" s="11"/>
      <c r="D47" s="11"/>
      <c r="E47" s="11"/>
      <c r="F47" s="12">
        <f>F48</f>
        <v>100</v>
      </c>
      <c r="G47" s="12">
        <f>G48</f>
        <v>100</v>
      </c>
    </row>
    <row r="48" spans="1:7" ht="12.75" outlineLevel="7">
      <c r="A48" s="13" t="s">
        <v>56</v>
      </c>
      <c r="B48" s="14" t="s">
        <v>55</v>
      </c>
      <c r="C48" s="14" t="s">
        <v>14</v>
      </c>
      <c r="D48" s="14" t="s">
        <v>57</v>
      </c>
      <c r="E48" s="14" t="s">
        <v>58</v>
      </c>
      <c r="F48" s="15">
        <v>100</v>
      </c>
      <c r="G48" s="37">
        <v>100</v>
      </c>
    </row>
    <row r="49" spans="1:7" ht="56.25" outlineLevel="2">
      <c r="A49" s="10" t="s">
        <v>59</v>
      </c>
      <c r="B49" s="11" t="s">
        <v>60</v>
      </c>
      <c r="C49" s="11"/>
      <c r="D49" s="11"/>
      <c r="E49" s="11"/>
      <c r="F49" s="12">
        <f>SUM(F50:F53)</f>
        <v>394.8</v>
      </c>
      <c r="G49" s="12">
        <f>SUM(G50:G53)</f>
        <v>394.8</v>
      </c>
    </row>
    <row r="50" spans="1:7" ht="33.75" outlineLevel="7">
      <c r="A50" s="13" t="s">
        <v>29</v>
      </c>
      <c r="B50" s="14" t="s">
        <v>60</v>
      </c>
      <c r="C50" s="14" t="s">
        <v>14</v>
      </c>
      <c r="D50" s="14" t="s">
        <v>40</v>
      </c>
      <c r="E50" s="14" t="s">
        <v>30</v>
      </c>
      <c r="F50" s="15">
        <v>100</v>
      </c>
      <c r="G50" s="37">
        <v>100</v>
      </c>
    </row>
    <row r="51" spans="1:7" ht="45" outlineLevel="7">
      <c r="A51" s="13" t="s">
        <v>61</v>
      </c>
      <c r="B51" s="14" t="s">
        <v>60</v>
      </c>
      <c r="C51" s="14" t="s">
        <v>14</v>
      </c>
      <c r="D51" s="14" t="s">
        <v>40</v>
      </c>
      <c r="E51" s="14" t="s">
        <v>62</v>
      </c>
      <c r="F51" s="15">
        <v>200</v>
      </c>
      <c r="G51" s="37">
        <v>200</v>
      </c>
    </row>
    <row r="52" spans="1:7" ht="12.75" outlineLevel="7">
      <c r="A52" s="13" t="s">
        <v>33</v>
      </c>
      <c r="B52" s="14" t="s">
        <v>60</v>
      </c>
      <c r="C52" s="14" t="s">
        <v>14</v>
      </c>
      <c r="D52" s="14" t="s">
        <v>40</v>
      </c>
      <c r="E52" s="14" t="s">
        <v>34</v>
      </c>
      <c r="F52" s="15">
        <v>10</v>
      </c>
      <c r="G52" s="37">
        <v>10</v>
      </c>
    </row>
    <row r="53" spans="1:7" ht="12.75" outlineLevel="7">
      <c r="A53" s="13" t="s">
        <v>63</v>
      </c>
      <c r="B53" s="14" t="s">
        <v>60</v>
      </c>
      <c r="C53" s="14" t="s">
        <v>14</v>
      </c>
      <c r="D53" s="14" t="s">
        <v>40</v>
      </c>
      <c r="E53" s="14" t="s">
        <v>64</v>
      </c>
      <c r="F53" s="15">
        <v>84.8</v>
      </c>
      <c r="G53" s="37">
        <v>84.8</v>
      </c>
    </row>
    <row r="54" spans="1:7" ht="33.75" outlineLevel="2">
      <c r="A54" s="10" t="s">
        <v>65</v>
      </c>
      <c r="B54" s="11" t="s">
        <v>66</v>
      </c>
      <c r="C54" s="11"/>
      <c r="D54" s="11"/>
      <c r="E54" s="11"/>
      <c r="F54" s="12">
        <f>F55</f>
        <v>1949.2</v>
      </c>
      <c r="G54" s="12">
        <f>G55</f>
        <v>2027.1</v>
      </c>
    </row>
    <row r="55" spans="1:7" ht="45" outlineLevel="7">
      <c r="A55" s="13" t="s">
        <v>67</v>
      </c>
      <c r="B55" s="14" t="s">
        <v>66</v>
      </c>
      <c r="C55" s="14" t="s">
        <v>14</v>
      </c>
      <c r="D55" s="14" t="s">
        <v>68</v>
      </c>
      <c r="E55" s="14" t="s">
        <v>69</v>
      </c>
      <c r="F55" s="15">
        <v>1949.2</v>
      </c>
      <c r="G55" s="36">
        <v>2027.1</v>
      </c>
    </row>
    <row r="56" spans="1:7" ht="67.5" outlineLevel="2">
      <c r="A56" s="10" t="s">
        <v>70</v>
      </c>
      <c r="B56" s="11" t="s">
        <v>71</v>
      </c>
      <c r="C56" s="11"/>
      <c r="D56" s="11"/>
      <c r="E56" s="11"/>
      <c r="F56" s="12">
        <f>F57</f>
        <v>600</v>
      </c>
      <c r="G56" s="12">
        <f>G57</f>
        <v>600</v>
      </c>
    </row>
    <row r="57" spans="1:7" ht="33.75" outlineLevel="7">
      <c r="A57" s="13" t="s">
        <v>29</v>
      </c>
      <c r="B57" s="14" t="s">
        <v>71</v>
      </c>
      <c r="C57" s="14" t="s">
        <v>14</v>
      </c>
      <c r="D57" s="14" t="s">
        <v>40</v>
      </c>
      <c r="E57" s="14" t="s">
        <v>30</v>
      </c>
      <c r="F57" s="15">
        <v>600</v>
      </c>
      <c r="G57" s="37">
        <v>600</v>
      </c>
    </row>
    <row r="58" spans="1:7" ht="56.25" outlineLevel="2">
      <c r="A58" s="10" t="s">
        <v>72</v>
      </c>
      <c r="B58" s="11" t="s">
        <v>73</v>
      </c>
      <c r="C58" s="11"/>
      <c r="D58" s="11"/>
      <c r="E58" s="11"/>
      <c r="F58" s="12">
        <f>F59+F61+F62+F60</f>
        <v>755.8</v>
      </c>
      <c r="G58" s="12">
        <f>G59+G61+G62+G60</f>
        <v>0</v>
      </c>
    </row>
    <row r="59" spans="1:7" ht="22.5" outlineLevel="7">
      <c r="A59" s="13" t="s">
        <v>13</v>
      </c>
      <c r="B59" s="14" t="s">
        <v>73</v>
      </c>
      <c r="C59" s="14" t="s">
        <v>14</v>
      </c>
      <c r="D59" s="14" t="s">
        <v>74</v>
      </c>
      <c r="E59" s="14" t="s">
        <v>16</v>
      </c>
      <c r="F59" s="15">
        <v>559</v>
      </c>
      <c r="G59" s="37">
        <v>0</v>
      </c>
    </row>
    <row r="60" spans="1:7" ht="45" outlineLevel="7">
      <c r="A60" s="13" t="s">
        <v>25</v>
      </c>
      <c r="B60" s="14" t="s">
        <v>73</v>
      </c>
      <c r="C60" s="14" t="s">
        <v>14</v>
      </c>
      <c r="D60" s="14" t="s">
        <v>74</v>
      </c>
      <c r="E60" s="14" t="s">
        <v>26</v>
      </c>
      <c r="F60" s="15">
        <v>1</v>
      </c>
      <c r="G60" s="37">
        <v>0</v>
      </c>
    </row>
    <row r="61" spans="1:7" ht="67.5" outlineLevel="7">
      <c r="A61" s="13" t="s">
        <v>17</v>
      </c>
      <c r="B61" s="14" t="s">
        <v>73</v>
      </c>
      <c r="C61" s="14" t="s">
        <v>14</v>
      </c>
      <c r="D61" s="14" t="s">
        <v>74</v>
      </c>
      <c r="E61" s="14" t="s">
        <v>18</v>
      </c>
      <c r="F61" s="15">
        <v>173.8</v>
      </c>
      <c r="G61" s="36">
        <v>0</v>
      </c>
    </row>
    <row r="62" spans="1:7" ht="33.75" outlineLevel="7">
      <c r="A62" s="13" t="s">
        <v>29</v>
      </c>
      <c r="B62" s="14" t="s">
        <v>73</v>
      </c>
      <c r="C62" s="14" t="s">
        <v>14</v>
      </c>
      <c r="D62" s="14" t="s">
        <v>74</v>
      </c>
      <c r="E62" s="14" t="s">
        <v>30</v>
      </c>
      <c r="F62" s="15">
        <v>22</v>
      </c>
      <c r="G62" s="37">
        <v>0</v>
      </c>
    </row>
    <row r="63" spans="1:7" ht="22.5">
      <c r="A63" s="20" t="s">
        <v>75</v>
      </c>
      <c r="B63" s="21" t="s">
        <v>76</v>
      </c>
      <c r="C63" s="21"/>
      <c r="D63" s="21"/>
      <c r="E63" s="21"/>
      <c r="F63" s="22">
        <f>F64</f>
        <v>104086.99000000002</v>
      </c>
      <c r="G63" s="22">
        <f>G64</f>
        <v>103240.17</v>
      </c>
    </row>
    <row r="64" spans="1:7" ht="56.25" outlineLevel="1">
      <c r="A64" s="10" t="s">
        <v>77</v>
      </c>
      <c r="B64" s="11" t="s">
        <v>78</v>
      </c>
      <c r="C64" s="11"/>
      <c r="D64" s="11"/>
      <c r="E64" s="11"/>
      <c r="F64" s="12">
        <f>F65</f>
        <v>104086.99000000002</v>
      </c>
      <c r="G64" s="12">
        <f>G65</f>
        <v>103240.17</v>
      </c>
    </row>
    <row r="65" spans="1:7" ht="67.5" outlineLevel="2">
      <c r="A65" s="10" t="s">
        <v>79</v>
      </c>
      <c r="B65" s="11" t="s">
        <v>80</v>
      </c>
      <c r="C65" s="11"/>
      <c r="D65" s="11"/>
      <c r="E65" s="11"/>
      <c r="F65" s="12">
        <f>F66+F75+F80+F95+F119+F132+F142</f>
        <v>104086.99000000002</v>
      </c>
      <c r="G65" s="12">
        <f>G66+G75+G80+G95+G119+G132+G142</f>
        <v>103240.17</v>
      </c>
    </row>
    <row r="66" spans="1:7" ht="101.25" outlineLevel="3">
      <c r="A66" s="23" t="s">
        <v>81</v>
      </c>
      <c r="B66" s="24" t="s">
        <v>82</v>
      </c>
      <c r="C66" s="24"/>
      <c r="D66" s="24"/>
      <c r="E66" s="24"/>
      <c r="F66" s="25">
        <f>F67+F69+F71+F73</f>
        <v>830</v>
      </c>
      <c r="G66" s="25">
        <f>G67+G69+G71+G73</f>
        <v>930</v>
      </c>
    </row>
    <row r="67" spans="1:7" ht="135" outlineLevel="7">
      <c r="A67" s="27" t="s">
        <v>151</v>
      </c>
      <c r="B67" s="28" t="s">
        <v>152</v>
      </c>
      <c r="C67" s="28" t="s">
        <v>153</v>
      </c>
      <c r="D67" s="28"/>
      <c r="E67" s="28"/>
      <c r="F67" s="29">
        <f>F68</f>
        <v>100</v>
      </c>
      <c r="G67" s="29">
        <f>G68</f>
        <v>100</v>
      </c>
    </row>
    <row r="68" spans="1:7" ht="33.75" outlineLevel="7">
      <c r="A68" s="30" t="s">
        <v>29</v>
      </c>
      <c r="B68" s="31" t="s">
        <v>152</v>
      </c>
      <c r="C68" s="31" t="s">
        <v>153</v>
      </c>
      <c r="D68" s="31" t="s">
        <v>85</v>
      </c>
      <c r="E68" s="31" t="s">
        <v>30</v>
      </c>
      <c r="F68" s="32">
        <v>100</v>
      </c>
      <c r="G68" s="37">
        <v>100</v>
      </c>
    </row>
    <row r="69" spans="1:7" ht="123.75" outlineLevel="4">
      <c r="A69" s="16" t="s">
        <v>83</v>
      </c>
      <c r="B69" s="11" t="s">
        <v>84</v>
      </c>
      <c r="C69" s="11"/>
      <c r="D69" s="11"/>
      <c r="E69" s="11"/>
      <c r="F69" s="12">
        <f>F70</f>
        <v>700</v>
      </c>
      <c r="G69" s="12">
        <f>G70</f>
        <v>800</v>
      </c>
    </row>
    <row r="70" spans="1:7" ht="33.75" outlineLevel="7">
      <c r="A70" s="13" t="s">
        <v>29</v>
      </c>
      <c r="B70" s="14" t="s">
        <v>84</v>
      </c>
      <c r="C70" s="14" t="s">
        <v>14</v>
      </c>
      <c r="D70" s="14" t="s">
        <v>85</v>
      </c>
      <c r="E70" s="14" t="s">
        <v>30</v>
      </c>
      <c r="F70" s="15">
        <v>700</v>
      </c>
      <c r="G70" s="37">
        <v>800</v>
      </c>
    </row>
    <row r="71" spans="1:7" ht="135" outlineLevel="4">
      <c r="A71" s="16" t="s">
        <v>86</v>
      </c>
      <c r="B71" s="11" t="s">
        <v>87</v>
      </c>
      <c r="C71" s="11"/>
      <c r="D71" s="11"/>
      <c r="E71" s="11"/>
      <c r="F71" s="12">
        <f>F72</f>
        <v>15</v>
      </c>
      <c r="G71" s="12">
        <f>G72</f>
        <v>15</v>
      </c>
    </row>
    <row r="72" spans="1:7" ht="33.75" outlineLevel="7">
      <c r="A72" s="13" t="s">
        <v>29</v>
      </c>
      <c r="B72" s="14" t="s">
        <v>87</v>
      </c>
      <c r="C72" s="14" t="s">
        <v>14</v>
      </c>
      <c r="D72" s="14" t="s">
        <v>85</v>
      </c>
      <c r="E72" s="14" t="s">
        <v>30</v>
      </c>
      <c r="F72" s="15">
        <v>15</v>
      </c>
      <c r="G72" s="37">
        <v>15</v>
      </c>
    </row>
    <row r="73" spans="1:7" ht="135" outlineLevel="4">
      <c r="A73" s="16" t="s">
        <v>154</v>
      </c>
      <c r="B73" s="11" t="s">
        <v>88</v>
      </c>
      <c r="C73" s="11"/>
      <c r="D73" s="11"/>
      <c r="E73" s="11"/>
      <c r="F73" s="12">
        <f>F74</f>
        <v>15</v>
      </c>
      <c r="G73" s="12">
        <f>G74</f>
        <v>15</v>
      </c>
    </row>
    <row r="74" spans="1:7" ht="33.75" outlineLevel="7">
      <c r="A74" s="13" t="s">
        <v>29</v>
      </c>
      <c r="B74" s="14" t="s">
        <v>88</v>
      </c>
      <c r="C74" s="14" t="s">
        <v>14</v>
      </c>
      <c r="D74" s="14" t="s">
        <v>89</v>
      </c>
      <c r="E74" s="14" t="s">
        <v>30</v>
      </c>
      <c r="F74" s="15">
        <v>15</v>
      </c>
      <c r="G74" s="37">
        <v>15</v>
      </c>
    </row>
    <row r="75" spans="1:7" ht="101.25" outlineLevel="3">
      <c r="A75" s="23" t="s">
        <v>90</v>
      </c>
      <c r="B75" s="24" t="s">
        <v>91</v>
      </c>
      <c r="C75" s="24"/>
      <c r="D75" s="24"/>
      <c r="E75" s="24"/>
      <c r="F75" s="25">
        <f>F76+F78</f>
        <v>100</v>
      </c>
      <c r="G75" s="25">
        <f>G76+G78</f>
        <v>100</v>
      </c>
    </row>
    <row r="76" spans="1:7" ht="123.75" outlineLevel="4">
      <c r="A76" s="16" t="s">
        <v>92</v>
      </c>
      <c r="B76" s="11" t="s">
        <v>93</v>
      </c>
      <c r="C76" s="11"/>
      <c r="D76" s="11"/>
      <c r="E76" s="11"/>
      <c r="F76" s="12">
        <f>F77</f>
        <v>50</v>
      </c>
      <c r="G76" s="12">
        <f>G77</f>
        <v>50</v>
      </c>
    </row>
    <row r="77" spans="1:7" ht="33.75" outlineLevel="7">
      <c r="A77" s="13" t="s">
        <v>29</v>
      </c>
      <c r="B77" s="14" t="s">
        <v>93</v>
      </c>
      <c r="C77" s="14" t="s">
        <v>14</v>
      </c>
      <c r="D77" s="14" t="s">
        <v>94</v>
      </c>
      <c r="E77" s="14" t="s">
        <v>30</v>
      </c>
      <c r="F77" s="15">
        <v>50</v>
      </c>
      <c r="G77" s="37">
        <v>50</v>
      </c>
    </row>
    <row r="78" spans="1:7" ht="157.5" outlineLevel="4">
      <c r="A78" s="16" t="s">
        <v>95</v>
      </c>
      <c r="B78" s="11" t="s">
        <v>96</v>
      </c>
      <c r="C78" s="11"/>
      <c r="D78" s="11"/>
      <c r="E78" s="11"/>
      <c r="F78" s="12">
        <f>F79</f>
        <v>50</v>
      </c>
      <c r="G78" s="12">
        <f>G79</f>
        <v>50</v>
      </c>
    </row>
    <row r="79" spans="1:7" ht="33.75" outlineLevel="7">
      <c r="A79" s="13" t="s">
        <v>29</v>
      </c>
      <c r="B79" s="14" t="s">
        <v>96</v>
      </c>
      <c r="C79" s="14" t="s">
        <v>14</v>
      </c>
      <c r="D79" s="14" t="s">
        <v>94</v>
      </c>
      <c r="E79" s="14" t="s">
        <v>30</v>
      </c>
      <c r="F79" s="15">
        <v>50</v>
      </c>
      <c r="G79" s="37">
        <v>50</v>
      </c>
    </row>
    <row r="80" spans="1:7" ht="90" outlineLevel="3">
      <c r="A80" s="23" t="s">
        <v>97</v>
      </c>
      <c r="B80" s="24" t="s">
        <v>98</v>
      </c>
      <c r="C80" s="24"/>
      <c r="D80" s="24"/>
      <c r="E80" s="24"/>
      <c r="F80" s="25">
        <f>F81+F83+F85+F89+F91+F93+F87</f>
        <v>17920.3</v>
      </c>
      <c r="G80" s="25">
        <f>G81+G83+G85+G89+G91+G93+G87</f>
        <v>18327.6</v>
      </c>
    </row>
    <row r="81" spans="1:7" ht="146.25" outlineLevel="4">
      <c r="A81" s="16" t="s">
        <v>99</v>
      </c>
      <c r="B81" s="11" t="s">
        <v>100</v>
      </c>
      <c r="C81" s="11"/>
      <c r="D81" s="11"/>
      <c r="E81" s="11"/>
      <c r="F81" s="12">
        <f>F82</f>
        <v>5700</v>
      </c>
      <c r="G81" s="12">
        <f>G82</f>
        <v>5700</v>
      </c>
    </row>
    <row r="82" spans="1:7" ht="33.75" outlineLevel="7">
      <c r="A82" s="13" t="s">
        <v>29</v>
      </c>
      <c r="B82" s="14" t="s">
        <v>100</v>
      </c>
      <c r="C82" s="14" t="s">
        <v>14</v>
      </c>
      <c r="D82" s="14" t="s">
        <v>101</v>
      </c>
      <c r="E82" s="14" t="s">
        <v>30</v>
      </c>
      <c r="F82" s="15">
        <v>5700</v>
      </c>
      <c r="G82" s="37">
        <v>5700</v>
      </c>
    </row>
    <row r="83" spans="1:7" ht="123.75" outlineLevel="4">
      <c r="A83" s="16" t="s">
        <v>102</v>
      </c>
      <c r="B83" s="11" t="s">
        <v>103</v>
      </c>
      <c r="C83" s="11"/>
      <c r="D83" s="11"/>
      <c r="E83" s="11"/>
      <c r="F83" s="12">
        <f>F84</f>
        <v>1650</v>
      </c>
      <c r="G83" s="12">
        <f>G84</f>
        <v>1650</v>
      </c>
    </row>
    <row r="84" spans="1:7" ht="33.75" outlineLevel="7">
      <c r="A84" s="13" t="s">
        <v>29</v>
      </c>
      <c r="B84" s="14" t="s">
        <v>103</v>
      </c>
      <c r="C84" s="14" t="s">
        <v>14</v>
      </c>
      <c r="D84" s="14" t="s">
        <v>101</v>
      </c>
      <c r="E84" s="14" t="s">
        <v>30</v>
      </c>
      <c r="F84" s="15">
        <v>1650</v>
      </c>
      <c r="G84" s="37">
        <v>1650</v>
      </c>
    </row>
    <row r="85" spans="1:7" ht="135" outlineLevel="4">
      <c r="A85" s="16" t="s">
        <v>104</v>
      </c>
      <c r="B85" s="11" t="s">
        <v>190</v>
      </c>
      <c r="C85" s="11"/>
      <c r="D85" s="11"/>
      <c r="E85" s="11"/>
      <c r="F85" s="12">
        <f>F86</f>
        <v>4030</v>
      </c>
      <c r="G85" s="12">
        <f>G86</f>
        <v>4437.3</v>
      </c>
    </row>
    <row r="86" spans="1:7" ht="33.75" outlineLevel="7">
      <c r="A86" s="13" t="s">
        <v>29</v>
      </c>
      <c r="B86" s="14" t="s">
        <v>190</v>
      </c>
      <c r="C86" s="14" t="s">
        <v>14</v>
      </c>
      <c r="D86" s="14" t="s">
        <v>101</v>
      </c>
      <c r="E86" s="14" t="s">
        <v>30</v>
      </c>
      <c r="F86" s="15">
        <v>4030</v>
      </c>
      <c r="G86" s="36">
        <v>4437.3</v>
      </c>
    </row>
    <row r="87" spans="1:7" ht="123.75" outlineLevel="7">
      <c r="A87" s="16" t="s">
        <v>202</v>
      </c>
      <c r="B87" s="11" t="s">
        <v>204</v>
      </c>
      <c r="C87" s="14"/>
      <c r="D87" s="14"/>
      <c r="E87" s="14"/>
      <c r="F87" s="12">
        <f>F88</f>
        <v>5190.3</v>
      </c>
      <c r="G87" s="12">
        <f>G88</f>
        <v>5190.3</v>
      </c>
    </row>
    <row r="88" spans="1:7" ht="12.75" outlineLevel="7">
      <c r="A88" s="13" t="s">
        <v>203</v>
      </c>
      <c r="B88" s="14" t="s">
        <v>204</v>
      </c>
      <c r="C88" s="14" t="s">
        <v>14</v>
      </c>
      <c r="D88" s="14" t="s">
        <v>101</v>
      </c>
      <c r="E88" s="14" t="s">
        <v>30</v>
      </c>
      <c r="F88" s="15">
        <v>5190.3</v>
      </c>
      <c r="G88" s="36">
        <v>5190.3</v>
      </c>
    </row>
    <row r="89" spans="1:7" ht="135" outlineLevel="4">
      <c r="A89" s="16" t="s">
        <v>105</v>
      </c>
      <c r="B89" s="11" t="s">
        <v>106</v>
      </c>
      <c r="C89" s="11"/>
      <c r="D89" s="11"/>
      <c r="E89" s="11"/>
      <c r="F89" s="12">
        <f>F90</f>
        <v>850</v>
      </c>
      <c r="G89" s="12">
        <f>G90</f>
        <v>850</v>
      </c>
    </row>
    <row r="90" spans="1:7" ht="33.75" outlineLevel="7">
      <c r="A90" s="13" t="s">
        <v>29</v>
      </c>
      <c r="B90" s="14" t="s">
        <v>106</v>
      </c>
      <c r="C90" s="14" t="s">
        <v>14</v>
      </c>
      <c r="D90" s="14" t="s">
        <v>101</v>
      </c>
      <c r="E90" s="14" t="s">
        <v>30</v>
      </c>
      <c r="F90" s="15">
        <v>850</v>
      </c>
      <c r="G90" s="37">
        <v>850</v>
      </c>
    </row>
    <row r="91" spans="1:7" ht="135" outlineLevel="4">
      <c r="A91" s="16" t="s">
        <v>107</v>
      </c>
      <c r="B91" s="11" t="s">
        <v>108</v>
      </c>
      <c r="C91" s="11"/>
      <c r="D91" s="11"/>
      <c r="E91" s="11"/>
      <c r="F91" s="12">
        <f>F92</f>
        <v>200</v>
      </c>
      <c r="G91" s="12">
        <f>G92</f>
        <v>200</v>
      </c>
    </row>
    <row r="92" spans="1:7" ht="33.75" outlineLevel="7">
      <c r="A92" s="13" t="s">
        <v>29</v>
      </c>
      <c r="B92" s="14" t="s">
        <v>108</v>
      </c>
      <c r="C92" s="14" t="s">
        <v>14</v>
      </c>
      <c r="D92" s="14" t="s">
        <v>101</v>
      </c>
      <c r="E92" s="14" t="s">
        <v>30</v>
      </c>
      <c r="F92" s="15">
        <v>200</v>
      </c>
      <c r="G92" s="37">
        <v>200</v>
      </c>
    </row>
    <row r="93" spans="1:7" ht="123.75" outlineLevel="4">
      <c r="A93" s="16" t="s">
        <v>109</v>
      </c>
      <c r="B93" s="11" t="s">
        <v>110</v>
      </c>
      <c r="C93" s="11"/>
      <c r="D93" s="11"/>
      <c r="E93" s="11"/>
      <c r="F93" s="12">
        <f>F94</f>
        <v>300</v>
      </c>
      <c r="G93" s="12">
        <f>G94</f>
        <v>300</v>
      </c>
    </row>
    <row r="94" spans="1:7" ht="33.75" outlineLevel="7">
      <c r="A94" s="13" t="s">
        <v>29</v>
      </c>
      <c r="B94" s="14" t="s">
        <v>110</v>
      </c>
      <c r="C94" s="14" t="s">
        <v>14</v>
      </c>
      <c r="D94" s="14" t="s">
        <v>101</v>
      </c>
      <c r="E94" s="14" t="s">
        <v>30</v>
      </c>
      <c r="F94" s="15">
        <v>300</v>
      </c>
      <c r="G94" s="37">
        <v>300</v>
      </c>
    </row>
    <row r="95" spans="1:7" ht="101.25" outlineLevel="3">
      <c r="A95" s="26" t="s">
        <v>168</v>
      </c>
      <c r="B95" s="24" t="s">
        <v>111</v>
      </c>
      <c r="C95" s="24"/>
      <c r="D95" s="24"/>
      <c r="E95" s="24"/>
      <c r="F95" s="25">
        <f>F96+F103+F105+F107+F109+F111+F113+F115+F117</f>
        <v>37155</v>
      </c>
      <c r="G95" s="25">
        <f>G96+G103+G105+G107+G109+G111+G113+G115+G117</f>
        <v>33435.67</v>
      </c>
    </row>
    <row r="96" spans="1:7" ht="135" outlineLevel="4">
      <c r="A96" s="16" t="s">
        <v>169</v>
      </c>
      <c r="B96" s="11" t="s">
        <v>112</v>
      </c>
      <c r="C96" s="11"/>
      <c r="D96" s="11"/>
      <c r="E96" s="11"/>
      <c r="F96" s="12">
        <f>SUM(F97:F102)</f>
        <v>27345</v>
      </c>
      <c r="G96" s="12">
        <f>SUM(G97:G102)</f>
        <v>28679</v>
      </c>
    </row>
    <row r="97" spans="1:7" ht="12.75" outlineLevel="7">
      <c r="A97" s="13" t="s">
        <v>113</v>
      </c>
      <c r="B97" s="14" t="s">
        <v>112</v>
      </c>
      <c r="C97" s="14" t="s">
        <v>14</v>
      </c>
      <c r="D97" s="14" t="s">
        <v>114</v>
      </c>
      <c r="E97" s="14" t="s">
        <v>115</v>
      </c>
      <c r="F97" s="15">
        <v>14683</v>
      </c>
      <c r="G97" s="37">
        <v>15270</v>
      </c>
    </row>
    <row r="98" spans="1:7" ht="56.25" outlineLevel="7">
      <c r="A98" s="13" t="s">
        <v>116</v>
      </c>
      <c r="B98" s="14" t="s">
        <v>112</v>
      </c>
      <c r="C98" s="14" t="s">
        <v>14</v>
      </c>
      <c r="D98" s="14" t="s">
        <v>114</v>
      </c>
      <c r="E98" s="14" t="s">
        <v>117</v>
      </c>
      <c r="F98" s="15">
        <v>4435</v>
      </c>
      <c r="G98" s="37">
        <v>4612</v>
      </c>
    </row>
    <row r="99" spans="1:7" ht="33.75" outlineLevel="7">
      <c r="A99" s="13" t="s">
        <v>27</v>
      </c>
      <c r="B99" s="14" t="s">
        <v>112</v>
      </c>
      <c r="C99" s="14" t="s">
        <v>14</v>
      </c>
      <c r="D99" s="14" t="s">
        <v>114</v>
      </c>
      <c r="E99" s="14" t="s">
        <v>28</v>
      </c>
      <c r="F99" s="15">
        <v>37</v>
      </c>
      <c r="G99" s="37">
        <v>37</v>
      </c>
    </row>
    <row r="100" spans="1:7" ht="33.75" outlineLevel="7">
      <c r="A100" s="13" t="s">
        <v>29</v>
      </c>
      <c r="B100" s="14" t="s">
        <v>112</v>
      </c>
      <c r="C100" s="14" t="s">
        <v>14</v>
      </c>
      <c r="D100" s="14" t="s">
        <v>114</v>
      </c>
      <c r="E100" s="14" t="s">
        <v>30</v>
      </c>
      <c r="F100" s="15">
        <v>8180</v>
      </c>
      <c r="G100" s="37">
        <v>8750</v>
      </c>
    </row>
    <row r="101" spans="1:7" ht="12.75" outlineLevel="7">
      <c r="A101" s="13" t="s">
        <v>33</v>
      </c>
      <c r="B101" s="14" t="s">
        <v>112</v>
      </c>
      <c r="C101" s="14" t="s">
        <v>14</v>
      </c>
      <c r="D101" s="14" t="s">
        <v>114</v>
      </c>
      <c r="E101" s="14" t="s">
        <v>34</v>
      </c>
      <c r="F101" s="15">
        <v>9</v>
      </c>
      <c r="G101" s="37">
        <v>9</v>
      </c>
    </row>
    <row r="102" spans="1:7" ht="12.75" outlineLevel="7">
      <c r="A102" s="13" t="s">
        <v>63</v>
      </c>
      <c r="B102" s="14" t="s">
        <v>112</v>
      </c>
      <c r="C102" s="14" t="s">
        <v>14</v>
      </c>
      <c r="D102" s="14" t="s">
        <v>114</v>
      </c>
      <c r="E102" s="14" t="s">
        <v>64</v>
      </c>
      <c r="F102" s="15">
        <v>1</v>
      </c>
      <c r="G102" s="37">
        <v>1</v>
      </c>
    </row>
    <row r="103" spans="1:7" ht="157.5" outlineLevel="4">
      <c r="A103" s="16" t="s">
        <v>170</v>
      </c>
      <c r="B103" s="11" t="s">
        <v>118</v>
      </c>
      <c r="C103" s="11"/>
      <c r="D103" s="11"/>
      <c r="E103" s="11"/>
      <c r="F103" s="12">
        <f>F104</f>
        <v>500</v>
      </c>
      <c r="G103" s="12">
        <f>G104</f>
        <v>500</v>
      </c>
    </row>
    <row r="104" spans="1:7" ht="56.25" outlineLevel="7">
      <c r="A104" s="13" t="s">
        <v>119</v>
      </c>
      <c r="B104" s="14" t="s">
        <v>118</v>
      </c>
      <c r="C104" s="14" t="s">
        <v>14</v>
      </c>
      <c r="D104" s="14" t="s">
        <v>120</v>
      </c>
      <c r="E104" s="14" t="s">
        <v>182</v>
      </c>
      <c r="F104" s="15">
        <v>500</v>
      </c>
      <c r="G104" s="37">
        <v>500</v>
      </c>
    </row>
    <row r="105" spans="1:7" ht="146.25" outlineLevel="4">
      <c r="A105" s="16" t="s">
        <v>171</v>
      </c>
      <c r="B105" s="11" t="s">
        <v>121</v>
      </c>
      <c r="C105" s="11"/>
      <c r="D105" s="11"/>
      <c r="E105" s="11"/>
      <c r="F105" s="12">
        <f>F106</f>
        <v>314</v>
      </c>
      <c r="G105" s="12">
        <f>G106</f>
        <v>314</v>
      </c>
    </row>
    <row r="106" spans="1:7" ht="33.75" outlineLevel="7">
      <c r="A106" s="13" t="s">
        <v>29</v>
      </c>
      <c r="B106" s="14" t="s">
        <v>121</v>
      </c>
      <c r="C106" s="14" t="s">
        <v>14</v>
      </c>
      <c r="D106" s="14" t="s">
        <v>120</v>
      </c>
      <c r="E106" s="14" t="s">
        <v>30</v>
      </c>
      <c r="F106" s="15">
        <v>314</v>
      </c>
      <c r="G106" s="37">
        <v>314</v>
      </c>
    </row>
    <row r="107" spans="1:7" ht="123.75" outlineLevel="4">
      <c r="A107" s="16" t="s">
        <v>172</v>
      </c>
      <c r="B107" s="11" t="s">
        <v>122</v>
      </c>
      <c r="C107" s="11"/>
      <c r="D107" s="11"/>
      <c r="E107" s="11"/>
      <c r="F107" s="12">
        <f>F108</f>
        <v>60</v>
      </c>
      <c r="G107" s="12">
        <f>G108</f>
        <v>60</v>
      </c>
    </row>
    <row r="108" spans="1:7" ht="33.75" outlineLevel="7">
      <c r="A108" s="13" t="s">
        <v>29</v>
      </c>
      <c r="B108" s="14" t="s">
        <v>122</v>
      </c>
      <c r="C108" s="14" t="s">
        <v>14</v>
      </c>
      <c r="D108" s="14" t="s">
        <v>120</v>
      </c>
      <c r="E108" s="14" t="s">
        <v>30</v>
      </c>
      <c r="F108" s="15">
        <v>60</v>
      </c>
      <c r="G108" s="37">
        <v>60</v>
      </c>
    </row>
    <row r="109" spans="1:7" ht="123.75" outlineLevel="4">
      <c r="A109" s="16" t="s">
        <v>173</v>
      </c>
      <c r="B109" s="11" t="s">
        <v>123</v>
      </c>
      <c r="C109" s="11"/>
      <c r="D109" s="11"/>
      <c r="E109" s="11"/>
      <c r="F109" s="12">
        <f>F110</f>
        <v>1545</v>
      </c>
      <c r="G109" s="12">
        <f>G110</f>
        <v>545</v>
      </c>
    </row>
    <row r="110" spans="1:7" ht="33.75" outlineLevel="7">
      <c r="A110" s="13" t="s">
        <v>29</v>
      </c>
      <c r="B110" s="14" t="s">
        <v>123</v>
      </c>
      <c r="C110" s="14" t="s">
        <v>14</v>
      </c>
      <c r="D110" s="14" t="s">
        <v>124</v>
      </c>
      <c r="E110" s="14" t="s">
        <v>30</v>
      </c>
      <c r="F110" s="15">
        <v>1545</v>
      </c>
      <c r="G110" s="37">
        <v>545</v>
      </c>
    </row>
    <row r="111" spans="1:7" ht="112.5" outlineLevel="4">
      <c r="A111" s="16" t="s">
        <v>180</v>
      </c>
      <c r="B111" s="11" t="s">
        <v>191</v>
      </c>
      <c r="C111" s="11"/>
      <c r="D111" s="11"/>
      <c r="E111" s="11"/>
      <c r="F111" s="12">
        <f>F112</f>
        <v>5200</v>
      </c>
      <c r="G111" s="12">
        <f>G112</f>
        <v>1646.67</v>
      </c>
    </row>
    <row r="112" spans="1:7" ht="45" outlineLevel="7">
      <c r="A112" s="13" t="s">
        <v>126</v>
      </c>
      <c r="B112" s="14" t="s">
        <v>191</v>
      </c>
      <c r="C112" s="14" t="s">
        <v>14</v>
      </c>
      <c r="D112" s="14" t="s">
        <v>124</v>
      </c>
      <c r="E112" s="14" t="s">
        <v>127</v>
      </c>
      <c r="F112" s="15">
        <v>5200</v>
      </c>
      <c r="G112" s="37">
        <v>1646.67</v>
      </c>
    </row>
    <row r="113" spans="1:7" ht="135" outlineLevel="4">
      <c r="A113" s="16" t="s">
        <v>179</v>
      </c>
      <c r="B113" s="11" t="s">
        <v>128</v>
      </c>
      <c r="C113" s="11"/>
      <c r="D113" s="11"/>
      <c r="E113" s="11"/>
      <c r="F113" s="12">
        <f>F114</f>
        <v>1200</v>
      </c>
      <c r="G113" s="12">
        <f>G114</f>
        <v>700</v>
      </c>
    </row>
    <row r="114" spans="1:7" ht="33.75" outlineLevel="7">
      <c r="A114" s="13" t="s">
        <v>29</v>
      </c>
      <c r="B114" s="14" t="s">
        <v>128</v>
      </c>
      <c r="C114" s="14" t="s">
        <v>14</v>
      </c>
      <c r="D114" s="14" t="s">
        <v>124</v>
      </c>
      <c r="E114" s="14" t="s">
        <v>30</v>
      </c>
      <c r="F114" s="15">
        <v>1200</v>
      </c>
      <c r="G114" s="37">
        <v>700</v>
      </c>
    </row>
    <row r="115" spans="1:7" ht="157.5" outlineLevel="4">
      <c r="A115" s="16" t="s">
        <v>174</v>
      </c>
      <c r="B115" s="11" t="s">
        <v>129</v>
      </c>
      <c r="C115" s="11"/>
      <c r="D115" s="11"/>
      <c r="E115" s="11"/>
      <c r="F115" s="12">
        <f>F116</f>
        <v>876</v>
      </c>
      <c r="G115" s="12">
        <f>G116</f>
        <v>876</v>
      </c>
    </row>
    <row r="116" spans="1:7" ht="33.75" outlineLevel="7">
      <c r="A116" s="13" t="s">
        <v>29</v>
      </c>
      <c r="B116" s="14" t="s">
        <v>129</v>
      </c>
      <c r="C116" s="14" t="s">
        <v>14</v>
      </c>
      <c r="D116" s="14" t="s">
        <v>120</v>
      </c>
      <c r="E116" s="14" t="s">
        <v>30</v>
      </c>
      <c r="F116" s="15">
        <v>876</v>
      </c>
      <c r="G116" s="37">
        <v>876</v>
      </c>
    </row>
    <row r="117" spans="1:7" ht="33.75" outlineLevel="7">
      <c r="A117" s="16" t="s">
        <v>197</v>
      </c>
      <c r="B117" s="11" t="s">
        <v>111</v>
      </c>
      <c r="C117" s="38"/>
      <c r="D117" s="38"/>
      <c r="E117" s="38"/>
      <c r="F117" s="29">
        <f>F118</f>
        <v>115</v>
      </c>
      <c r="G117" s="29">
        <f>G118</f>
        <v>115</v>
      </c>
    </row>
    <row r="118" spans="1:7" ht="12.75" outlineLevel="7">
      <c r="A118" s="13" t="s">
        <v>39</v>
      </c>
      <c r="B118" s="14" t="s">
        <v>198</v>
      </c>
      <c r="C118" s="14" t="s">
        <v>14</v>
      </c>
      <c r="D118" s="14" t="s">
        <v>201</v>
      </c>
      <c r="E118" s="14" t="s">
        <v>41</v>
      </c>
      <c r="F118" s="15">
        <v>115</v>
      </c>
      <c r="G118" s="15">
        <v>115</v>
      </c>
    </row>
    <row r="119" spans="1:7" ht="112.5" outlineLevel="3">
      <c r="A119" s="26" t="s">
        <v>130</v>
      </c>
      <c r="B119" s="24" t="s">
        <v>131</v>
      </c>
      <c r="C119" s="24"/>
      <c r="D119" s="24"/>
      <c r="E119" s="24"/>
      <c r="F119" s="25">
        <f>F120+F122+F130</f>
        <v>21872.9</v>
      </c>
      <c r="G119" s="25">
        <f>G120+G122+G130</f>
        <v>22846.9</v>
      </c>
    </row>
    <row r="120" spans="1:7" ht="146.25" outlineLevel="4">
      <c r="A120" s="16" t="s">
        <v>132</v>
      </c>
      <c r="B120" s="11" t="s">
        <v>133</v>
      </c>
      <c r="C120" s="11"/>
      <c r="D120" s="11"/>
      <c r="E120" s="11"/>
      <c r="F120" s="12">
        <f>F121</f>
        <v>10541.4</v>
      </c>
      <c r="G120" s="12">
        <f>G121</f>
        <v>10915.4</v>
      </c>
    </row>
    <row r="121" spans="1:7" ht="67.5" outlineLevel="7">
      <c r="A121" s="13" t="s">
        <v>134</v>
      </c>
      <c r="B121" s="14" t="s">
        <v>133</v>
      </c>
      <c r="C121" s="14" t="s">
        <v>14</v>
      </c>
      <c r="D121" s="14" t="s">
        <v>135</v>
      </c>
      <c r="E121" s="14" t="s">
        <v>136</v>
      </c>
      <c r="F121" s="15">
        <v>10541.4</v>
      </c>
      <c r="G121" s="36">
        <v>10915.4</v>
      </c>
    </row>
    <row r="122" spans="1:7" ht="146.25" outlineLevel="4">
      <c r="A122" s="16" t="s">
        <v>137</v>
      </c>
      <c r="B122" s="11" t="s">
        <v>138</v>
      </c>
      <c r="C122" s="11"/>
      <c r="D122" s="11"/>
      <c r="E122" s="11"/>
      <c r="F122" s="12">
        <f>SUM(F123:F129)</f>
        <v>10131.5</v>
      </c>
      <c r="G122" s="12">
        <f>SUM(G123:G129)</f>
        <v>10631.5</v>
      </c>
    </row>
    <row r="123" spans="1:7" ht="12.75" outlineLevel="7">
      <c r="A123" s="13" t="s">
        <v>113</v>
      </c>
      <c r="B123" s="14" t="s">
        <v>138</v>
      </c>
      <c r="C123" s="14" t="s">
        <v>14</v>
      </c>
      <c r="D123" s="14" t="s">
        <v>135</v>
      </c>
      <c r="E123" s="14" t="s">
        <v>115</v>
      </c>
      <c r="F123" s="15">
        <v>5900</v>
      </c>
      <c r="G123" s="37">
        <v>5950</v>
      </c>
    </row>
    <row r="124" spans="1:7" ht="33.75" outlineLevel="7">
      <c r="A124" s="13" t="s">
        <v>139</v>
      </c>
      <c r="B124" s="14" t="s">
        <v>138</v>
      </c>
      <c r="C124" s="14" t="s">
        <v>14</v>
      </c>
      <c r="D124" s="14" t="s">
        <v>135</v>
      </c>
      <c r="E124" s="14" t="s">
        <v>140</v>
      </c>
      <c r="F124" s="15">
        <v>21.5</v>
      </c>
      <c r="G124" s="37">
        <v>21.5</v>
      </c>
    </row>
    <row r="125" spans="1:7" ht="56.25" outlineLevel="7">
      <c r="A125" s="13" t="s">
        <v>116</v>
      </c>
      <c r="B125" s="14" t="s">
        <v>138</v>
      </c>
      <c r="C125" s="14" t="s">
        <v>14</v>
      </c>
      <c r="D125" s="14" t="s">
        <v>135</v>
      </c>
      <c r="E125" s="14" t="s">
        <v>117</v>
      </c>
      <c r="F125" s="15">
        <v>1800</v>
      </c>
      <c r="G125" s="37">
        <v>1850</v>
      </c>
    </row>
    <row r="126" spans="1:7" ht="33.75" outlineLevel="7">
      <c r="A126" s="13" t="s">
        <v>27</v>
      </c>
      <c r="B126" s="14" t="s">
        <v>138</v>
      </c>
      <c r="C126" s="14" t="s">
        <v>14</v>
      </c>
      <c r="D126" s="14" t="s">
        <v>135</v>
      </c>
      <c r="E126" s="14" t="s">
        <v>28</v>
      </c>
      <c r="F126" s="15">
        <v>203</v>
      </c>
      <c r="G126" s="37">
        <v>203</v>
      </c>
    </row>
    <row r="127" spans="1:7" ht="33.75" outlineLevel="7">
      <c r="A127" s="13" t="s">
        <v>29</v>
      </c>
      <c r="B127" s="14" t="s">
        <v>138</v>
      </c>
      <c r="C127" s="14" t="s">
        <v>14</v>
      </c>
      <c r="D127" s="14" t="s">
        <v>135</v>
      </c>
      <c r="E127" s="14" t="s">
        <v>30</v>
      </c>
      <c r="F127" s="15">
        <v>2192</v>
      </c>
      <c r="G127" s="37">
        <v>2592</v>
      </c>
    </row>
    <row r="128" spans="1:7" ht="12.75" outlineLevel="7">
      <c r="A128" s="13" t="s">
        <v>33</v>
      </c>
      <c r="B128" s="14" t="s">
        <v>138</v>
      </c>
      <c r="C128" s="14" t="s">
        <v>14</v>
      </c>
      <c r="D128" s="14" t="s">
        <v>135</v>
      </c>
      <c r="E128" s="14" t="s">
        <v>34</v>
      </c>
      <c r="F128" s="15">
        <v>14</v>
      </c>
      <c r="G128" s="37">
        <v>14</v>
      </c>
    </row>
    <row r="129" spans="1:7" ht="12.75" outlineLevel="7">
      <c r="A129" s="13" t="s">
        <v>63</v>
      </c>
      <c r="B129" s="14" t="s">
        <v>138</v>
      </c>
      <c r="C129" s="14" t="s">
        <v>14</v>
      </c>
      <c r="D129" s="14" t="s">
        <v>135</v>
      </c>
      <c r="E129" s="14" t="s">
        <v>64</v>
      </c>
      <c r="F129" s="15">
        <v>1</v>
      </c>
      <c r="G129" s="37">
        <v>1</v>
      </c>
    </row>
    <row r="130" spans="1:7" ht="146.25" outlineLevel="4">
      <c r="A130" s="16" t="s">
        <v>141</v>
      </c>
      <c r="B130" s="11" t="s">
        <v>142</v>
      </c>
      <c r="C130" s="11"/>
      <c r="D130" s="11"/>
      <c r="E130" s="11"/>
      <c r="F130" s="12">
        <f>F131</f>
        <v>1200</v>
      </c>
      <c r="G130" s="12">
        <f>G131</f>
        <v>1300</v>
      </c>
    </row>
    <row r="131" spans="1:7" ht="33.75" outlineLevel="7">
      <c r="A131" s="13" t="s">
        <v>29</v>
      </c>
      <c r="B131" s="14" t="s">
        <v>142</v>
      </c>
      <c r="C131" s="14" t="s">
        <v>14</v>
      </c>
      <c r="D131" s="14" t="s">
        <v>135</v>
      </c>
      <c r="E131" s="14" t="s">
        <v>30</v>
      </c>
      <c r="F131" s="15">
        <v>1200</v>
      </c>
      <c r="G131" s="37">
        <v>1300</v>
      </c>
    </row>
    <row r="132" spans="1:7" ht="123.75" outlineLevel="3">
      <c r="A132" s="26" t="s">
        <v>143</v>
      </c>
      <c r="B132" s="24" t="s">
        <v>144</v>
      </c>
      <c r="C132" s="24"/>
      <c r="D132" s="24"/>
      <c r="E132" s="24"/>
      <c r="F132" s="25">
        <f>F133+F135+F137+F139</f>
        <v>1750</v>
      </c>
      <c r="G132" s="25">
        <f>G133+G135+G137+G139</f>
        <v>1950</v>
      </c>
    </row>
    <row r="133" spans="1:7" ht="146.25" outlineLevel="4">
      <c r="A133" s="16" t="s">
        <v>146</v>
      </c>
      <c r="B133" s="11" t="s">
        <v>147</v>
      </c>
      <c r="C133" s="11"/>
      <c r="D133" s="11"/>
      <c r="E133" s="11"/>
      <c r="F133" s="12">
        <f>F134</f>
        <v>300</v>
      </c>
      <c r="G133" s="12">
        <f>G134</f>
        <v>400</v>
      </c>
    </row>
    <row r="134" spans="1:7" ht="33.75" outlineLevel="7">
      <c r="A134" s="13" t="s">
        <v>29</v>
      </c>
      <c r="B134" s="14" t="s">
        <v>147</v>
      </c>
      <c r="C134" s="14" t="s">
        <v>14</v>
      </c>
      <c r="D134" s="14" t="s">
        <v>148</v>
      </c>
      <c r="E134" s="14" t="s">
        <v>30</v>
      </c>
      <c r="F134" s="15">
        <v>300</v>
      </c>
      <c r="G134" s="37">
        <v>400</v>
      </c>
    </row>
    <row r="135" spans="1:7" ht="146.25" outlineLevel="7">
      <c r="A135" s="16" t="s">
        <v>155</v>
      </c>
      <c r="B135" s="11" t="s">
        <v>192</v>
      </c>
      <c r="C135" s="11"/>
      <c r="D135" s="11"/>
      <c r="E135" s="11"/>
      <c r="F135" s="12">
        <f>F136</f>
        <v>150</v>
      </c>
      <c r="G135" s="12">
        <f>G136</f>
        <v>150</v>
      </c>
    </row>
    <row r="136" spans="1:7" ht="33.75" outlineLevel="7">
      <c r="A136" s="13" t="s">
        <v>29</v>
      </c>
      <c r="B136" s="14" t="s">
        <v>192</v>
      </c>
      <c r="C136" s="14" t="s">
        <v>14</v>
      </c>
      <c r="D136" s="14" t="s">
        <v>148</v>
      </c>
      <c r="E136" s="14" t="s">
        <v>30</v>
      </c>
      <c r="F136" s="15">
        <v>150</v>
      </c>
      <c r="G136" s="37">
        <v>150</v>
      </c>
    </row>
    <row r="137" spans="1:7" ht="146.25" outlineLevel="4">
      <c r="A137" s="16" t="s">
        <v>149</v>
      </c>
      <c r="B137" s="11" t="s">
        <v>150</v>
      </c>
      <c r="C137" s="11"/>
      <c r="D137" s="11"/>
      <c r="E137" s="11"/>
      <c r="F137" s="12">
        <f>F138</f>
        <v>700</v>
      </c>
      <c r="G137" s="12">
        <f>G138</f>
        <v>750</v>
      </c>
    </row>
    <row r="138" spans="1:7" ht="33.75" outlineLevel="7">
      <c r="A138" s="13" t="s">
        <v>29</v>
      </c>
      <c r="B138" s="14" t="s">
        <v>150</v>
      </c>
      <c r="C138" s="14" t="s">
        <v>14</v>
      </c>
      <c r="D138" s="14" t="s">
        <v>145</v>
      </c>
      <c r="E138" s="14" t="s">
        <v>30</v>
      </c>
      <c r="F138" s="15">
        <v>700</v>
      </c>
      <c r="G138" s="37">
        <v>750</v>
      </c>
    </row>
    <row r="139" spans="1:7" ht="168.75" outlineLevel="4">
      <c r="A139" s="16" t="s">
        <v>156</v>
      </c>
      <c r="B139" s="11" t="s">
        <v>193</v>
      </c>
      <c r="C139" s="11"/>
      <c r="D139" s="11"/>
      <c r="E139" s="11"/>
      <c r="F139" s="12">
        <f>F140+F141</f>
        <v>600</v>
      </c>
      <c r="G139" s="12">
        <f>G140+G141</f>
        <v>650</v>
      </c>
    </row>
    <row r="140" spans="1:7" ht="12.75" outlineLevel="7">
      <c r="A140" s="13" t="s">
        <v>113</v>
      </c>
      <c r="B140" s="14" t="s">
        <v>193</v>
      </c>
      <c r="C140" s="14" t="s">
        <v>14</v>
      </c>
      <c r="D140" s="14" t="s">
        <v>148</v>
      </c>
      <c r="E140" s="14" t="s">
        <v>115</v>
      </c>
      <c r="F140" s="15">
        <v>460.3</v>
      </c>
      <c r="G140" s="36">
        <v>495.3</v>
      </c>
    </row>
    <row r="141" spans="1:7" ht="56.25" outlineLevel="7">
      <c r="A141" s="13" t="s">
        <v>116</v>
      </c>
      <c r="B141" s="14" t="s">
        <v>144</v>
      </c>
      <c r="C141" s="14" t="s">
        <v>14</v>
      </c>
      <c r="D141" s="14" t="s">
        <v>148</v>
      </c>
      <c r="E141" s="14" t="s">
        <v>117</v>
      </c>
      <c r="F141" s="15">
        <v>139.7</v>
      </c>
      <c r="G141" s="36">
        <v>154.7</v>
      </c>
    </row>
    <row r="142" spans="1:7" ht="90" outlineLevel="7">
      <c r="A142" s="26" t="s">
        <v>157</v>
      </c>
      <c r="B142" s="24" t="s">
        <v>183</v>
      </c>
      <c r="C142" s="24"/>
      <c r="D142" s="24"/>
      <c r="E142" s="24"/>
      <c r="F142" s="25">
        <f>F143+F145+F149+F151+F153+F155+F157+F147</f>
        <v>24458.79</v>
      </c>
      <c r="G142" s="25">
        <f>G143+G145+G149+G151+G153+G155+G157+G147</f>
        <v>25650</v>
      </c>
    </row>
    <row r="143" spans="1:7" ht="123.75" outlineLevel="4">
      <c r="A143" s="16" t="s">
        <v>158</v>
      </c>
      <c r="B143" s="11" t="s">
        <v>184</v>
      </c>
      <c r="C143" s="11"/>
      <c r="D143" s="11"/>
      <c r="E143" s="11"/>
      <c r="F143" s="12">
        <f>F144</f>
        <v>20158.79</v>
      </c>
      <c r="G143" s="12">
        <f>G144</f>
        <v>21350</v>
      </c>
    </row>
    <row r="144" spans="1:7" ht="33.75" outlineLevel="7">
      <c r="A144" s="13" t="s">
        <v>29</v>
      </c>
      <c r="B144" s="14" t="s">
        <v>184</v>
      </c>
      <c r="C144" s="14" t="s">
        <v>14</v>
      </c>
      <c r="D144" s="14" t="s">
        <v>125</v>
      </c>
      <c r="E144" s="14" t="s">
        <v>30</v>
      </c>
      <c r="F144" s="15">
        <v>20158.79</v>
      </c>
      <c r="G144" s="37">
        <v>21350</v>
      </c>
    </row>
    <row r="145" spans="1:7" ht="123.75" outlineLevel="4">
      <c r="A145" s="16" t="s">
        <v>159</v>
      </c>
      <c r="B145" s="11" t="s">
        <v>185</v>
      </c>
      <c r="C145" s="11"/>
      <c r="D145" s="11"/>
      <c r="E145" s="11"/>
      <c r="F145" s="12">
        <f>F146</f>
        <v>400</v>
      </c>
      <c r="G145" s="12">
        <f>G146</f>
        <v>400</v>
      </c>
    </row>
    <row r="146" spans="1:7" ht="33.75" outlineLevel="7">
      <c r="A146" s="13" t="s">
        <v>29</v>
      </c>
      <c r="B146" s="14" t="s">
        <v>185</v>
      </c>
      <c r="C146" s="14" t="s">
        <v>14</v>
      </c>
      <c r="D146" s="14" t="s">
        <v>125</v>
      </c>
      <c r="E146" s="14" t="s">
        <v>30</v>
      </c>
      <c r="F146" s="15">
        <v>400</v>
      </c>
      <c r="G146" s="37">
        <v>400</v>
      </c>
    </row>
    <row r="147" spans="1:7" ht="123.75" outlineLevel="4">
      <c r="A147" s="16" t="s">
        <v>160</v>
      </c>
      <c r="B147" s="11" t="s">
        <v>186</v>
      </c>
      <c r="C147" s="11"/>
      <c r="D147" s="11"/>
      <c r="E147" s="11"/>
      <c r="F147" s="12">
        <f>F148</f>
        <v>2650</v>
      </c>
      <c r="G147" s="12">
        <f>G148</f>
        <v>2650</v>
      </c>
    </row>
    <row r="148" spans="1:7" ht="33.75" outlineLevel="7">
      <c r="A148" s="13" t="s">
        <v>29</v>
      </c>
      <c r="B148" s="14" t="s">
        <v>186</v>
      </c>
      <c r="C148" s="14" t="s">
        <v>14</v>
      </c>
      <c r="D148" s="14" t="s">
        <v>125</v>
      </c>
      <c r="E148" s="14" t="s">
        <v>30</v>
      </c>
      <c r="F148" s="15">
        <v>2650</v>
      </c>
      <c r="G148" s="37">
        <v>2650</v>
      </c>
    </row>
    <row r="149" spans="1:7" ht="135" outlineLevel="4">
      <c r="A149" s="16" t="s">
        <v>161</v>
      </c>
      <c r="B149" s="11" t="s">
        <v>187</v>
      </c>
      <c r="C149" s="11"/>
      <c r="D149" s="11"/>
      <c r="E149" s="11"/>
      <c r="F149" s="12">
        <f>F150</f>
        <v>200</v>
      </c>
      <c r="G149" s="12">
        <f>G150</f>
        <v>200</v>
      </c>
    </row>
    <row r="150" spans="1:7" ht="33.75" outlineLevel="7">
      <c r="A150" s="13" t="s">
        <v>29</v>
      </c>
      <c r="B150" s="14" t="s">
        <v>187</v>
      </c>
      <c r="C150" s="14" t="s">
        <v>14</v>
      </c>
      <c r="D150" s="14" t="s">
        <v>125</v>
      </c>
      <c r="E150" s="14" t="s">
        <v>30</v>
      </c>
      <c r="F150" s="15">
        <v>200</v>
      </c>
      <c r="G150" s="37">
        <v>200</v>
      </c>
    </row>
    <row r="151" spans="1:7" ht="112.5" outlineLevel="4">
      <c r="A151" s="16" t="s">
        <v>194</v>
      </c>
      <c r="B151" s="11" t="s">
        <v>195</v>
      </c>
      <c r="C151" s="11"/>
      <c r="D151" s="11"/>
      <c r="E151" s="11"/>
      <c r="F151" s="12">
        <f>F152</f>
        <v>50</v>
      </c>
      <c r="G151" s="12">
        <f>G152</f>
        <v>50</v>
      </c>
    </row>
    <row r="152" spans="1:7" ht="33.75" outlineLevel="7">
      <c r="A152" s="13" t="s">
        <v>29</v>
      </c>
      <c r="B152" s="14" t="s">
        <v>195</v>
      </c>
      <c r="C152" s="14" t="s">
        <v>14</v>
      </c>
      <c r="D152" s="14" t="s">
        <v>125</v>
      </c>
      <c r="E152" s="14" t="s">
        <v>30</v>
      </c>
      <c r="F152" s="15">
        <v>50</v>
      </c>
      <c r="G152" s="37">
        <v>50</v>
      </c>
    </row>
    <row r="153" spans="1:7" ht="142.5" customHeight="1">
      <c r="A153" s="16" t="s">
        <v>178</v>
      </c>
      <c r="B153" s="11" t="s">
        <v>196</v>
      </c>
      <c r="C153" s="11"/>
      <c r="D153" s="11"/>
      <c r="E153" s="11"/>
      <c r="F153" s="12">
        <f>F154</f>
        <v>800</v>
      </c>
      <c r="G153" s="12">
        <f>G154</f>
        <v>800</v>
      </c>
    </row>
    <row r="154" spans="1:7" ht="42" customHeight="1">
      <c r="A154" s="13" t="s">
        <v>29</v>
      </c>
      <c r="B154" s="14" t="s">
        <v>196</v>
      </c>
      <c r="C154" s="14" t="s">
        <v>153</v>
      </c>
      <c r="D154" s="14" t="s">
        <v>125</v>
      </c>
      <c r="E154" s="14" t="s">
        <v>30</v>
      </c>
      <c r="F154" s="15">
        <v>800</v>
      </c>
      <c r="G154" s="37">
        <v>800</v>
      </c>
    </row>
    <row r="155" spans="1:7" ht="182.25" customHeight="1">
      <c r="A155" s="16" t="s">
        <v>177</v>
      </c>
      <c r="B155" s="11" t="s">
        <v>188</v>
      </c>
      <c r="C155" s="11"/>
      <c r="D155" s="11"/>
      <c r="E155" s="11"/>
      <c r="F155" s="12">
        <f>F156</f>
        <v>100</v>
      </c>
      <c r="G155" s="12">
        <f>G156</f>
        <v>100</v>
      </c>
    </row>
    <row r="156" spans="1:7" ht="48" customHeight="1">
      <c r="A156" s="13" t="s">
        <v>29</v>
      </c>
      <c r="B156" s="14" t="s">
        <v>188</v>
      </c>
      <c r="C156" s="14" t="s">
        <v>153</v>
      </c>
      <c r="D156" s="14" t="s">
        <v>125</v>
      </c>
      <c r="E156" s="14" t="s">
        <v>30</v>
      </c>
      <c r="F156" s="15">
        <v>100</v>
      </c>
      <c r="G156" s="37">
        <v>100</v>
      </c>
    </row>
    <row r="157" spans="1:7" ht="138.75" customHeight="1">
      <c r="A157" s="16" t="s">
        <v>162</v>
      </c>
      <c r="B157" s="11" t="s">
        <v>189</v>
      </c>
      <c r="C157" s="11"/>
      <c r="D157" s="11"/>
      <c r="E157" s="11"/>
      <c r="F157" s="12">
        <f>F158</f>
        <v>100</v>
      </c>
      <c r="G157" s="12">
        <f>G158</f>
        <v>100</v>
      </c>
    </row>
    <row r="158" spans="1:7" ht="63" customHeight="1">
      <c r="A158" s="13" t="s">
        <v>29</v>
      </c>
      <c r="B158" s="14" t="s">
        <v>189</v>
      </c>
      <c r="C158" s="14" t="s">
        <v>153</v>
      </c>
      <c r="D158" s="14" t="s">
        <v>125</v>
      </c>
      <c r="E158" s="14" t="s">
        <v>30</v>
      </c>
      <c r="F158" s="15">
        <v>100</v>
      </c>
      <c r="G158" s="37">
        <v>100</v>
      </c>
    </row>
  </sheetData>
  <sheetProtection/>
  <mergeCells count="9">
    <mergeCell ref="A9:F9"/>
    <mergeCell ref="A1:G1"/>
    <mergeCell ref="F2:G2"/>
    <mergeCell ref="A3:G3"/>
    <mergeCell ref="A4:G4"/>
    <mergeCell ref="A5:G5"/>
    <mergeCell ref="A7:G7"/>
    <mergeCell ref="A6:G6"/>
    <mergeCell ref="A8:F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rep:2.43.2.13</dc:description>
  <cp:lastModifiedBy>Владелец</cp:lastModifiedBy>
  <cp:lastPrinted>2017-10-13T15:13:29Z</cp:lastPrinted>
  <dcterms:created xsi:type="dcterms:W3CDTF">2017-10-07T11:31:20Z</dcterms:created>
  <dcterms:modified xsi:type="dcterms:W3CDTF">2018-12-25T13:33:24Z</dcterms:modified>
  <cp:category/>
  <cp:version/>
  <cp:contentType/>
  <cp:contentStatus/>
</cp:coreProperties>
</file>