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'Бюджет'!#REF!</definedName>
    <definedName name="SIGN" localSheetId="0">'Бюджет'!$A$15:$H$15</definedName>
  </definedNames>
  <calcPr fullCalcOnLoad="1"/>
</workbook>
</file>

<file path=xl/sharedStrings.xml><?xml version="1.0" encoding="utf-8"?>
<sst xmlns="http://schemas.openxmlformats.org/spreadsheetml/2006/main" count="848" uniqueCount="226">
  <si>
    <t>тыс. руб.</t>
  </si>
  <si>
    <t>Наименование кода</t>
  </si>
  <si>
    <t>КВСР</t>
  </si>
  <si>
    <t>КФСР</t>
  </si>
  <si>
    <t>КЦСР</t>
  </si>
  <si>
    <t>КВР</t>
  </si>
  <si>
    <t>Ассигнования 2019 год</t>
  </si>
  <si>
    <t>Итого</t>
  </si>
  <si>
    <t>Непрограммные расходы органов местного самоуправления</t>
  </si>
  <si>
    <t>604</t>
  </si>
  <si>
    <t>0103</t>
  </si>
  <si>
    <t>6000000000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</si>
  <si>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</si>
  <si>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</si>
  <si>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</si>
  <si>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</si>
  <si>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0104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</si>
  <si>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</si>
  <si>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</si>
  <si>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</si>
  <si>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</si>
  <si>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</si>
  <si>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</si>
  <si>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</si>
  <si>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</si>
  <si>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</si>
  <si>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</si>
  <si>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</si>
  <si>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</si>
  <si>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</si>
  <si>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</si>
  <si>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</si>
  <si>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</si>
  <si>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</si>
  <si>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</si>
  <si>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</si>
  <si>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</si>
  <si>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</si>
  <si>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</si>
  <si>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</si>
  <si>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</si>
  <si>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0106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</si>
  <si>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</si>
  <si>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</si>
  <si>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</si>
  <si>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</si>
  <si>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</si>
  <si>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</si>
  <si>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</si>
  <si>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</si>
  <si>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</si>
  <si>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</si>
  <si>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0107</t>
  </si>
  <si>
    <t>Проведение местных выборов и референдумов в рамках непрограммных расходов ОМСУ</t>
  </si>
  <si>
    <t>6290011070</t>
  </si>
  <si>
    <t>Специальные расходы</t>
  </si>
  <si>
    <t>880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</si>
  <si>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</si>
  <si>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</si>
  <si>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</si>
  <si>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</si>
  <si>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</si>
  <si>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</si>
  <si>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</si>
  <si>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</si>
  <si>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</si>
  <si>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</si>
  <si>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</si>
  <si>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</si>
  <si>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</si>
  <si>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</si>
  <si>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</si>
  <si>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</si>
  <si>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</si>
  <si>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</si>
  <si>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</si>
  <si>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</si>
  <si>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</si>
  <si>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</si>
  <si>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</si>
  <si>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8120415100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</si>
  <si>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</si>
  <si>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</si>
  <si>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</si>
  <si>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</si>
  <si>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8110415520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</si>
  <si>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</si>
  <si>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</si>
  <si>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</si>
  <si>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</si>
  <si>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</si>
  <si>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</si>
  <si>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</si>
  <si>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</si>
  <si>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</si>
  <si>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</si>
  <si>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</si>
  <si>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</si>
  <si>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8130416210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</si>
  <si>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</si>
  <si>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8130416340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</si>
  <si>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</si>
  <si>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81304S0140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</si>
  <si>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</si>
  <si>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81304S0880</t>
  </si>
  <si>
    <t>81304S4200</t>
  </si>
  <si>
    <t>81304S4660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</si>
  <si>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</si>
  <si>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</si>
  <si>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8110415170</t>
  </si>
  <si>
    <t>Мероприятия поземлеустройству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</si>
  <si>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8110415180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</si>
  <si>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</si>
  <si>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8110415510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</si>
  <si>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</si>
  <si>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</si>
  <si>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</si>
  <si>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</si>
  <si>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</si>
  <si>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</si>
  <si>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</si>
  <si>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</si>
  <si>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8140415190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</si>
  <si>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</si>
  <si>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</si>
  <si>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</si>
  <si>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</si>
  <si>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</si>
  <si>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</si>
  <si>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</si>
  <si>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8140416400</t>
  </si>
  <si>
    <t>0502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</si>
  <si>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</si>
  <si>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</si>
  <si>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</si>
  <si>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</si>
  <si>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</si>
  <si>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8140415220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</si>
  <si>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</si>
  <si>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8140416180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</si>
  <si>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</si>
  <si>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8140416340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</si>
  <si>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</si>
  <si>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8140418550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</si>
  <si>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</si>
  <si>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</si>
  <si>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в объекты капитального строиельства объектов газификации (в том числе проектно-изыскательские работы) собственности муниципальных образований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</si>
  <si>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81404S0200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</si>
  <si>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</si>
  <si>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</si>
  <si>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</si>
  <si>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</si>
  <si>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8190415380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</si>
  <si>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</si>
  <si>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</si>
  <si>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</si>
  <si>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</si>
  <si>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</si>
  <si>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8190415530</t>
  </si>
  <si>
    <t>Капитальный ремонт и ремонт, благоустройство дворовых территорий населенных пунктов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</si>
  <si>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8190415613</t>
  </si>
  <si>
    <t>Разработка проектно-сметной документации и ее экспертиза, проектно-изыскательские работы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</si>
  <si>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8190416180</t>
  </si>
  <si>
    <t>Организация технического надзора за выполнением работ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</si>
  <si>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8190416340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</si>
  <si>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</si>
  <si>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81904S4310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</si>
  <si>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</si>
  <si>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</si>
  <si>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8140412900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</si>
  <si>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</si>
  <si>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</si>
  <si>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</si>
  <si>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</si>
  <si>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</si>
  <si>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</si>
  <si>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</si>
  <si>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</si>
  <si>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</si>
  <si>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</si>
  <si>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8160415230</t>
  </si>
  <si>
    <t>Проведение мероприятий по ремонту игрового оборудования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</si>
  <si>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8160416701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</si>
  <si>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</si>
  <si>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8160418310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</si>
  <si>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</si>
  <si>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</si>
  <si>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</si>
  <si>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</si>
  <si>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</si>
  <si>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</si>
  <si>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</si>
  <si>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</si>
  <si>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</si>
  <si>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</si>
  <si>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</si>
  <si>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</si>
  <si>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8150415630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</si>
  <si>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</si>
  <si>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81504S0360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</si>
  <si>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</si>
  <si>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</si>
  <si>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</si>
  <si>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</si>
  <si>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</si>
  <si>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1003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</si>
  <si>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</si>
  <si>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81404S0750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</si>
  <si>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</si>
  <si>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</si>
  <si>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8160415340</t>
  </si>
  <si>
    <t xml:space="preserve">  Приложение №11</t>
  </si>
  <si>
    <t>к решению Совета депутатов</t>
  </si>
  <si>
    <t>Вырицкого городского поселения</t>
  </si>
  <si>
    <t>ВЕДОМСТВЕННАЯ СТРУКТУРА</t>
  </si>
  <si>
    <t>расходов бюджета Вырицкого городского поселения на 2019 год</t>
  </si>
  <si>
    <t>Изменения в бюджет 2019 г</t>
  </si>
  <si>
    <t>Бюджет с изменениями 2019 год</t>
  </si>
  <si>
    <t>Прочая закупка товаров, работ и услуг для обеспечения государственных (муниципальных) нужд</t>
  </si>
  <si>
    <t>8190472020</t>
  </si>
  <si>
    <t>8150472020</t>
  </si>
  <si>
    <t>81404L4970</t>
  </si>
  <si>
    <t>322</t>
  </si>
  <si>
    <t>81304S4770</t>
  </si>
  <si>
    <t>81504S5190</t>
  </si>
  <si>
    <t>№29 от  19.12.2019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</si>
</sst>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49" fontId="5" fillId="4" borderId="10" xfId="0" applyNumberFormat="1" applyFont="1" applyFill="1" applyBorder="1" applyAlignment="1" applyProtection="1">
      <alignment horizontal="left" vertical="center" wrapText="1"/>
      <protection/>
    </xf>
    <xf numFmtId="49" fontId="5" fillId="4" borderId="10" xfId="0" applyNumberFormat="1" applyFont="1" applyFill="1" applyBorder="1" applyAlignment="1" applyProtection="1">
      <alignment horizontal="center" vertical="center" wrapText="1"/>
      <protection/>
    </xf>
    <xf numFmtId="4" fontId="5" fillId="4" borderId="10" xfId="0" applyNumberFormat="1" applyFont="1" applyFill="1" applyBorder="1" applyAlignment="1" applyProtection="1">
      <alignment horizontal="right" vertical="center" wrapText="1"/>
      <protection/>
    </xf>
    <xf numFmtId="49" fontId="5" fillId="5" borderId="10" xfId="0" applyNumberFormat="1" applyFont="1" applyFill="1" applyBorder="1" applyAlignment="1" applyProtection="1">
      <alignment horizontal="left"/>
      <protection/>
    </xf>
    <xf numFmtId="49" fontId="5" fillId="5" borderId="10" xfId="0" applyNumberFormat="1" applyFont="1" applyFill="1" applyBorder="1" applyAlignment="1" applyProtection="1">
      <alignment horizontal="center"/>
      <protection/>
    </xf>
    <xf numFmtId="4" fontId="5" fillId="5" borderId="1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3" fontId="2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96"/>
  <sheetViews>
    <sheetView showGridLines="0" tabSelected="1" zoomScalePageLayoutView="0" workbookViewId="0" topLeftCell="A1">
      <selection activeCell="A6" sqref="A6:H6"/>
    </sheetView>
  </sheetViews>
  <sheetFormatPr defaultColWidth="9.140625" defaultRowHeight="12.75" customHeight="1" outlineLevelRow="7"/>
  <cols>
    <col min="1" max="1" width="30.7109375" style="0" customWidth="1"/>
    <col min="2" max="3" width="10.28125" style="0" customWidth="1"/>
    <col min="4" max="4" width="20.7109375" style="0" customWidth="1"/>
    <col min="5" max="5" width="10.28125" style="0" customWidth="1"/>
    <col min="6" max="6" width="15.421875" style="0" customWidth="1"/>
    <col min="7" max="7" width="10.8515625" style="0" customWidth="1"/>
    <col min="8" max="8" width="10.7109375" style="0" customWidth="1"/>
    <col min="9" max="9" width="1.28515625" style="0" customWidth="1"/>
    <col min="10" max="10" width="9.140625" style="0" customWidth="1"/>
  </cols>
  <sheetData>
    <row r="1" spans="1:10" ht="12.75">
      <c r="A1" s="27"/>
      <c r="B1" s="27"/>
      <c r="C1" s="27"/>
      <c r="D1" s="27"/>
      <c r="E1" s="27"/>
      <c r="F1" s="27"/>
      <c r="G1" s="18"/>
      <c r="H1" s="19"/>
      <c r="I1" s="19"/>
      <c r="J1" s="1"/>
    </row>
    <row r="2" spans="1:10" ht="12.75">
      <c r="A2" s="32" t="s">
        <v>211</v>
      </c>
      <c r="B2" s="33"/>
      <c r="C2" s="33"/>
      <c r="D2" s="33"/>
      <c r="E2" s="33"/>
      <c r="F2" s="33"/>
      <c r="G2" s="33"/>
      <c r="H2" s="33"/>
      <c r="I2" s="33"/>
      <c r="J2" s="1"/>
    </row>
    <row r="3" spans="1:10" ht="14.25">
      <c r="A3" s="32" t="s">
        <v>212</v>
      </c>
      <c r="B3" s="33"/>
      <c r="C3" s="33"/>
      <c r="D3" s="33"/>
      <c r="E3" s="33"/>
      <c r="F3" s="33"/>
      <c r="G3" s="33"/>
      <c r="H3" s="33"/>
      <c r="I3" s="33"/>
      <c r="J3" s="2"/>
    </row>
    <row r="4" spans="1:10" ht="14.25">
      <c r="A4" s="32" t="s">
        <v>213</v>
      </c>
      <c r="B4" s="33"/>
      <c r="C4" s="33"/>
      <c r="D4" s="33"/>
      <c r="E4" s="33"/>
      <c r="F4" s="33"/>
      <c r="G4" s="33"/>
      <c r="H4" s="33"/>
      <c r="I4" s="33"/>
      <c r="J4" s="2"/>
    </row>
    <row r="5" spans="1:10" ht="14.25">
      <c r="A5" s="20"/>
      <c r="B5" s="34" t="s">
        <v>225</v>
      </c>
      <c r="C5" s="33"/>
      <c r="D5" s="33"/>
      <c r="E5" s="33"/>
      <c r="F5" s="33"/>
      <c r="G5" s="33"/>
      <c r="H5" s="33"/>
      <c r="I5" s="33"/>
      <c r="J5" s="1"/>
    </row>
    <row r="6" spans="1:10" ht="12.75">
      <c r="A6" s="28"/>
      <c r="B6" s="29"/>
      <c r="C6" s="29"/>
      <c r="D6" s="29"/>
      <c r="E6" s="29"/>
      <c r="F6" s="29"/>
      <c r="G6" s="29"/>
      <c r="H6" s="29"/>
      <c r="I6" s="21"/>
      <c r="J6" s="3"/>
    </row>
    <row r="7" spans="1:8" ht="12.75" customHeight="1">
      <c r="A7" s="28"/>
      <c r="B7" s="29"/>
      <c r="C7" s="29"/>
      <c r="D7" s="29"/>
      <c r="E7" s="29"/>
      <c r="F7" s="29"/>
      <c r="G7" s="29"/>
      <c r="H7" s="29"/>
    </row>
    <row r="8" spans="1:7" ht="12.75">
      <c r="A8" s="30" t="s">
        <v>214</v>
      </c>
      <c r="B8" s="31"/>
      <c r="C8" s="31"/>
      <c r="D8" s="31"/>
      <c r="E8" s="31"/>
      <c r="F8" s="31"/>
      <c r="G8" s="31"/>
    </row>
    <row r="9" spans="1:7" ht="12.75">
      <c r="A9" s="30" t="s">
        <v>215</v>
      </c>
      <c r="B9" s="31"/>
      <c r="C9" s="31"/>
      <c r="D9" s="31"/>
      <c r="E9" s="31"/>
      <c r="F9" s="31"/>
      <c r="G9" s="31"/>
    </row>
    <row r="10" spans="1:10" ht="24.75" customHeight="1">
      <c r="A10" s="22" t="s">
        <v>0</v>
      </c>
      <c r="B10" s="22"/>
      <c r="C10" s="22"/>
      <c r="D10" s="22"/>
      <c r="E10" s="22"/>
      <c r="F10" s="22"/>
      <c r="G10" s="22"/>
      <c r="H10" s="22"/>
      <c r="I10" s="19"/>
      <c r="J10" s="1"/>
    </row>
    <row r="11" spans="1:8" ht="52.5" customHeight="1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23" t="s">
        <v>216</v>
      </c>
      <c r="H11" s="23" t="s">
        <v>217</v>
      </c>
    </row>
    <row r="12" spans="1:8" ht="24.75" customHeight="1">
      <c r="A12" s="15" t="s">
        <v>7</v>
      </c>
      <c r="B12" s="16"/>
      <c r="C12" s="16"/>
      <c r="D12" s="16"/>
      <c r="E12" s="16"/>
      <c r="F12" s="17">
        <f>F13+F15+F32+F39+F41+F43+F51+F56+F61+F64+F87+F94+F99+F108+F113+F126+F145+F154+F162+F187+F189+F194</f>
        <v>243824.68</v>
      </c>
      <c r="G12" s="17">
        <f>G13+G15+G32+G39+G41+G43+G51+G56+G61+G64+G87+G94+G99+G108+G113+G126+G145+G154+G162+G187+G189+G194</f>
        <v>-500</v>
      </c>
      <c r="H12" s="17">
        <f>H13+H15+H32+H39+H41+H43+H51+H56+H61+H64+H87+H94+H99+H108+H113+H126+H145+H154+H162+H187+H189+H194</f>
        <v>243324.68</v>
      </c>
    </row>
    <row r="13" spans="1:8" ht="45" outlineLevel="3">
      <c r="A13" s="12" t="s">
        <v>12</v>
      </c>
      <c r="B13" s="13" t="s">
        <v>9</v>
      </c>
      <c r="C13" s="13" t="s">
        <v>10</v>
      </c>
      <c r="D13" s="13" t="s">
        <v>13</v>
      </c>
      <c r="E13" s="13"/>
      <c r="F13" s="14">
        <f>F14</f>
        <v>20</v>
      </c>
      <c r="G13" s="14">
        <f>G14</f>
        <v>0</v>
      </c>
      <c r="H13" s="14">
        <f>H14</f>
        <v>20</v>
      </c>
    </row>
    <row r="14" spans="1:8" ht="67.5" outlineLevel="7">
      <c r="A14" s="8" t="s">
        <v>14</v>
      </c>
      <c r="B14" s="9" t="s">
        <v>9</v>
      </c>
      <c r="C14" s="9" t="s">
        <v>10</v>
      </c>
      <c r="D14" s="9" t="s">
        <v>13</v>
      </c>
      <c r="E14" s="9" t="s">
        <v>15</v>
      </c>
      <c r="F14" s="10">
        <v>20</v>
      </c>
      <c r="G14" s="10">
        <v>0</v>
      </c>
      <c r="H14" s="10">
        <f>G14+F14</f>
        <v>20</v>
      </c>
    </row>
    <row r="15" spans="1:8" ht="33.75" outlineLevel="2">
      <c r="A15" s="12" t="s">
        <v>17</v>
      </c>
      <c r="B15" s="13" t="s">
        <v>9</v>
      </c>
      <c r="C15" s="13" t="s">
        <v>16</v>
      </c>
      <c r="D15" s="13" t="s">
        <v>18</v>
      </c>
      <c r="E15" s="13"/>
      <c r="F15" s="14">
        <f>F16+F19+F22+F30</f>
        <v>21396.61</v>
      </c>
      <c r="G15" s="14">
        <f>G16+G19+G22+G30</f>
        <v>0</v>
      </c>
      <c r="H15" s="14">
        <f>H16+H19+H22+H30</f>
        <v>21396.61</v>
      </c>
    </row>
    <row r="16" spans="1:8" ht="56.25" outlineLevel="3">
      <c r="A16" s="5" t="s">
        <v>19</v>
      </c>
      <c r="B16" s="6" t="s">
        <v>9</v>
      </c>
      <c r="C16" s="6" t="s">
        <v>16</v>
      </c>
      <c r="D16" s="6" t="s">
        <v>20</v>
      </c>
      <c r="E16" s="6"/>
      <c r="F16" s="7">
        <f>F17+F18</f>
        <v>13287.109999999999</v>
      </c>
      <c r="G16" s="7">
        <f>G17+G18</f>
        <v>0</v>
      </c>
      <c r="H16" s="7">
        <f>H17+H18</f>
        <v>13287.109999999999</v>
      </c>
    </row>
    <row r="17" spans="1:8" ht="22.5" outlineLevel="7">
      <c r="A17" s="8" t="s">
        <v>21</v>
      </c>
      <c r="B17" s="9" t="s">
        <v>9</v>
      </c>
      <c r="C17" s="9" t="s">
        <v>16</v>
      </c>
      <c r="D17" s="9" t="s">
        <v>20</v>
      </c>
      <c r="E17" s="9" t="s">
        <v>22</v>
      </c>
      <c r="F17" s="10">
        <v>10258.05</v>
      </c>
      <c r="G17" s="10">
        <v>0</v>
      </c>
      <c r="H17" s="10">
        <f>G17+F17</f>
        <v>10258.05</v>
      </c>
    </row>
    <row r="18" spans="1:8" ht="67.5" outlineLevel="7">
      <c r="A18" s="8" t="s">
        <v>23</v>
      </c>
      <c r="B18" s="9" t="s">
        <v>9</v>
      </c>
      <c r="C18" s="9" t="s">
        <v>16</v>
      </c>
      <c r="D18" s="9" t="s">
        <v>20</v>
      </c>
      <c r="E18" s="9" t="s">
        <v>24</v>
      </c>
      <c r="F18" s="10">
        <v>3029.06</v>
      </c>
      <c r="G18" s="10">
        <v>0</v>
      </c>
      <c r="H18" s="10">
        <f>G18+F18</f>
        <v>3029.06</v>
      </c>
    </row>
    <row r="19" spans="1:8" ht="45" outlineLevel="3">
      <c r="A19" s="5" t="s">
        <v>25</v>
      </c>
      <c r="B19" s="6" t="s">
        <v>9</v>
      </c>
      <c r="C19" s="6" t="s">
        <v>16</v>
      </c>
      <c r="D19" s="6" t="s">
        <v>26</v>
      </c>
      <c r="E19" s="6"/>
      <c r="F19" s="7">
        <f>F20+F21</f>
        <v>1452.48</v>
      </c>
      <c r="G19" s="7">
        <f>G20+G21</f>
        <v>0</v>
      </c>
      <c r="H19" s="7">
        <f>H20+H21</f>
        <v>1452.48</v>
      </c>
    </row>
    <row r="20" spans="1:8" ht="22.5" outlineLevel="7">
      <c r="A20" s="8" t="s">
        <v>21</v>
      </c>
      <c r="B20" s="9" t="s">
        <v>9</v>
      </c>
      <c r="C20" s="9" t="s">
        <v>16</v>
      </c>
      <c r="D20" s="9" t="s">
        <v>26</v>
      </c>
      <c r="E20" s="9" t="s">
        <v>22</v>
      </c>
      <c r="F20" s="10">
        <v>1120</v>
      </c>
      <c r="G20" s="10">
        <v>0</v>
      </c>
      <c r="H20" s="10">
        <f>G20+F20</f>
        <v>1120</v>
      </c>
    </row>
    <row r="21" spans="1:8" ht="67.5" outlineLevel="7">
      <c r="A21" s="8" t="s">
        <v>23</v>
      </c>
      <c r="B21" s="9" t="s">
        <v>9</v>
      </c>
      <c r="C21" s="9" t="s">
        <v>16</v>
      </c>
      <c r="D21" s="9" t="s">
        <v>26</v>
      </c>
      <c r="E21" s="9" t="s">
        <v>24</v>
      </c>
      <c r="F21" s="10">
        <v>332.48</v>
      </c>
      <c r="G21" s="10">
        <v>0</v>
      </c>
      <c r="H21" s="10">
        <f>G21+F21</f>
        <v>332.48</v>
      </c>
    </row>
    <row r="22" spans="1:8" ht="67.5" outlineLevel="3">
      <c r="A22" s="5" t="s">
        <v>27</v>
      </c>
      <c r="B22" s="6" t="s">
        <v>9</v>
      </c>
      <c r="C22" s="6" t="s">
        <v>16</v>
      </c>
      <c r="D22" s="6" t="s">
        <v>28</v>
      </c>
      <c r="E22" s="6"/>
      <c r="F22" s="7">
        <f>SUM(F23:F29)</f>
        <v>6649.98</v>
      </c>
      <c r="G22" s="7">
        <f>SUM(G23:G29)</f>
        <v>0</v>
      </c>
      <c r="H22" s="7">
        <f>SUM(H23:H29)</f>
        <v>6649.98</v>
      </c>
    </row>
    <row r="23" spans="1:8" ht="22.5" outlineLevel="7">
      <c r="A23" s="8" t="s">
        <v>21</v>
      </c>
      <c r="B23" s="9" t="s">
        <v>9</v>
      </c>
      <c r="C23" s="9" t="s">
        <v>16</v>
      </c>
      <c r="D23" s="9" t="s">
        <v>28</v>
      </c>
      <c r="E23" s="9" t="s">
        <v>22</v>
      </c>
      <c r="F23" s="10">
        <v>2635.01</v>
      </c>
      <c r="G23" s="10">
        <v>0</v>
      </c>
      <c r="H23" s="10">
        <f aca="true" t="shared" si="0" ref="H23:H29">G23+F23</f>
        <v>2635.01</v>
      </c>
    </row>
    <row r="24" spans="1:8" ht="45" outlineLevel="7">
      <c r="A24" s="8" t="s">
        <v>29</v>
      </c>
      <c r="B24" s="9" t="s">
        <v>9</v>
      </c>
      <c r="C24" s="9" t="s">
        <v>16</v>
      </c>
      <c r="D24" s="9" t="s">
        <v>28</v>
      </c>
      <c r="E24" s="9" t="s">
        <v>30</v>
      </c>
      <c r="F24" s="10">
        <v>145.44</v>
      </c>
      <c r="G24" s="10">
        <v>0</v>
      </c>
      <c r="H24" s="10">
        <f t="shared" si="0"/>
        <v>145.44</v>
      </c>
    </row>
    <row r="25" spans="1:8" ht="67.5" outlineLevel="7">
      <c r="A25" s="8" t="s">
        <v>23</v>
      </c>
      <c r="B25" s="9" t="s">
        <v>9</v>
      </c>
      <c r="C25" s="9" t="s">
        <v>16</v>
      </c>
      <c r="D25" s="9" t="s">
        <v>28</v>
      </c>
      <c r="E25" s="9" t="s">
        <v>24</v>
      </c>
      <c r="F25" s="10">
        <v>856.41</v>
      </c>
      <c r="G25" s="10">
        <v>0</v>
      </c>
      <c r="H25" s="10">
        <f t="shared" si="0"/>
        <v>856.41</v>
      </c>
    </row>
    <row r="26" spans="1:8" ht="33.75" outlineLevel="7">
      <c r="A26" s="8" t="s">
        <v>31</v>
      </c>
      <c r="B26" s="9" t="s">
        <v>9</v>
      </c>
      <c r="C26" s="9" t="s">
        <v>16</v>
      </c>
      <c r="D26" s="9" t="s">
        <v>28</v>
      </c>
      <c r="E26" s="9" t="s">
        <v>32</v>
      </c>
      <c r="F26" s="10">
        <v>1063.64</v>
      </c>
      <c r="G26" s="10">
        <v>0</v>
      </c>
      <c r="H26" s="10">
        <f t="shared" si="0"/>
        <v>1063.64</v>
      </c>
    </row>
    <row r="27" spans="1:8" ht="12.75" outlineLevel="7">
      <c r="A27" s="8" t="s">
        <v>33</v>
      </c>
      <c r="B27" s="9" t="s">
        <v>9</v>
      </c>
      <c r="C27" s="9" t="s">
        <v>16</v>
      </c>
      <c r="D27" s="9" t="s">
        <v>28</v>
      </c>
      <c r="E27" s="9" t="s">
        <v>34</v>
      </c>
      <c r="F27" s="10">
        <v>1936.23</v>
      </c>
      <c r="G27" s="10">
        <v>0</v>
      </c>
      <c r="H27" s="10">
        <f t="shared" si="0"/>
        <v>1936.23</v>
      </c>
    </row>
    <row r="28" spans="1:8" ht="22.5" outlineLevel="7">
      <c r="A28" s="8" t="s">
        <v>35</v>
      </c>
      <c r="B28" s="9" t="s">
        <v>9</v>
      </c>
      <c r="C28" s="9" t="s">
        <v>16</v>
      </c>
      <c r="D28" s="9" t="s">
        <v>28</v>
      </c>
      <c r="E28" s="9" t="s">
        <v>36</v>
      </c>
      <c r="F28" s="10">
        <v>13.25</v>
      </c>
      <c r="G28" s="10">
        <v>0</v>
      </c>
      <c r="H28" s="10">
        <f t="shared" si="0"/>
        <v>13.25</v>
      </c>
    </row>
    <row r="29" spans="1:8" ht="12.75" outlineLevel="7">
      <c r="A29" s="8" t="s">
        <v>37</v>
      </c>
      <c r="B29" s="9" t="s">
        <v>9</v>
      </c>
      <c r="C29" s="9" t="s">
        <v>16</v>
      </c>
      <c r="D29" s="9" t="s">
        <v>28</v>
      </c>
      <c r="E29" s="9" t="s">
        <v>38</v>
      </c>
      <c r="F29" s="10">
        <v>0</v>
      </c>
      <c r="G29" s="10">
        <v>0</v>
      </c>
      <c r="H29" s="10">
        <f t="shared" si="0"/>
        <v>0</v>
      </c>
    </row>
    <row r="30" spans="1:8" ht="101.25" outlineLevel="3">
      <c r="A30" s="5" t="s">
        <v>39</v>
      </c>
      <c r="B30" s="6" t="s">
        <v>9</v>
      </c>
      <c r="C30" s="6" t="s">
        <v>16</v>
      </c>
      <c r="D30" s="6" t="s">
        <v>40</v>
      </c>
      <c r="E30" s="6"/>
      <c r="F30" s="7">
        <f>F31</f>
        <v>7.04</v>
      </c>
      <c r="G30" s="7">
        <f>G31</f>
        <v>0</v>
      </c>
      <c r="H30" s="7">
        <f>H31</f>
        <v>7.04</v>
      </c>
    </row>
    <row r="31" spans="1:8" ht="12.75" outlineLevel="7">
      <c r="A31" s="8" t="s">
        <v>33</v>
      </c>
      <c r="B31" s="9" t="s">
        <v>9</v>
      </c>
      <c r="C31" s="9" t="s">
        <v>16</v>
      </c>
      <c r="D31" s="9" t="s">
        <v>40</v>
      </c>
      <c r="E31" s="9" t="s">
        <v>34</v>
      </c>
      <c r="F31" s="10">
        <v>7.04</v>
      </c>
      <c r="G31" s="10">
        <v>0</v>
      </c>
      <c r="H31" s="10">
        <f>G31+F31</f>
        <v>7.04</v>
      </c>
    </row>
    <row r="32" spans="1:8" ht="26.25" customHeight="1" outlineLevel="2">
      <c r="A32" s="12" t="s">
        <v>42</v>
      </c>
      <c r="B32" s="13" t="s">
        <v>9</v>
      </c>
      <c r="C32" s="13" t="s">
        <v>41</v>
      </c>
      <c r="D32" s="13" t="s">
        <v>43</v>
      </c>
      <c r="E32" s="13"/>
      <c r="F32" s="14">
        <f>F33+F35+F37</f>
        <v>535.6899999999999</v>
      </c>
      <c r="G32" s="14">
        <f>G33+G35+G37</f>
        <v>0</v>
      </c>
      <c r="H32" s="14">
        <f>H33+H35+H37</f>
        <v>535.6899999999999</v>
      </c>
    </row>
    <row r="33" spans="1:8" ht="45" outlineLevel="3">
      <c r="A33" s="5" t="s">
        <v>44</v>
      </c>
      <c r="B33" s="6" t="s">
        <v>9</v>
      </c>
      <c r="C33" s="6" t="s">
        <v>41</v>
      </c>
      <c r="D33" s="6" t="s">
        <v>45</v>
      </c>
      <c r="E33" s="6"/>
      <c r="F33" s="7">
        <f>F34</f>
        <v>76.6</v>
      </c>
      <c r="G33" s="7">
        <f>G34</f>
        <v>0</v>
      </c>
      <c r="H33" s="7">
        <f>H34</f>
        <v>76.6</v>
      </c>
    </row>
    <row r="34" spans="1:8" ht="12.75" outlineLevel="7">
      <c r="A34" s="8" t="s">
        <v>46</v>
      </c>
      <c r="B34" s="9" t="s">
        <v>9</v>
      </c>
      <c r="C34" s="9" t="s">
        <v>41</v>
      </c>
      <c r="D34" s="9" t="s">
        <v>45</v>
      </c>
      <c r="E34" s="9" t="s">
        <v>47</v>
      </c>
      <c r="F34" s="10">
        <v>76.6</v>
      </c>
      <c r="G34" s="10">
        <v>0</v>
      </c>
      <c r="H34" s="10">
        <f>G34+F34</f>
        <v>76.6</v>
      </c>
    </row>
    <row r="35" spans="1:8" ht="56.25" outlineLevel="3">
      <c r="A35" s="5" t="s">
        <v>48</v>
      </c>
      <c r="B35" s="6" t="s">
        <v>9</v>
      </c>
      <c r="C35" s="6" t="s">
        <v>41</v>
      </c>
      <c r="D35" s="6" t="s">
        <v>49</v>
      </c>
      <c r="E35" s="6"/>
      <c r="F35" s="7">
        <f>F36</f>
        <v>176.69</v>
      </c>
      <c r="G35" s="7">
        <f>G36</f>
        <v>0</v>
      </c>
      <c r="H35" s="7">
        <f>H36</f>
        <v>176.69</v>
      </c>
    </row>
    <row r="36" spans="1:8" ht="12.75" outlineLevel="7">
      <c r="A36" s="8" t="s">
        <v>46</v>
      </c>
      <c r="B36" s="9" t="s">
        <v>9</v>
      </c>
      <c r="C36" s="9" t="s">
        <v>41</v>
      </c>
      <c r="D36" s="9" t="s">
        <v>49</v>
      </c>
      <c r="E36" s="9" t="s">
        <v>47</v>
      </c>
      <c r="F36" s="10">
        <v>176.69</v>
      </c>
      <c r="G36" s="10">
        <v>0</v>
      </c>
      <c r="H36" s="10">
        <f>G36+F36</f>
        <v>176.69</v>
      </c>
    </row>
    <row r="37" spans="1:8" ht="78.75" outlineLevel="3">
      <c r="A37" s="5" t="s">
        <v>50</v>
      </c>
      <c r="B37" s="6" t="s">
        <v>9</v>
      </c>
      <c r="C37" s="6" t="s">
        <v>41</v>
      </c>
      <c r="D37" s="6" t="s">
        <v>51</v>
      </c>
      <c r="E37" s="6"/>
      <c r="F37" s="7">
        <f>F38</f>
        <v>282.4</v>
      </c>
      <c r="G37" s="7">
        <f>G38</f>
        <v>0</v>
      </c>
      <c r="H37" s="7">
        <f>H38</f>
        <v>282.4</v>
      </c>
    </row>
    <row r="38" spans="1:8" ht="12.75" outlineLevel="7">
      <c r="A38" s="8" t="s">
        <v>46</v>
      </c>
      <c r="B38" s="9" t="s">
        <v>9</v>
      </c>
      <c r="C38" s="9" t="s">
        <v>41</v>
      </c>
      <c r="D38" s="9" t="s">
        <v>51</v>
      </c>
      <c r="E38" s="9" t="s">
        <v>47</v>
      </c>
      <c r="F38" s="10">
        <v>282.4</v>
      </c>
      <c r="G38" s="10">
        <v>0</v>
      </c>
      <c r="H38" s="10">
        <f>G38+F38</f>
        <v>282.4</v>
      </c>
    </row>
    <row r="39" spans="1:8" ht="33.75" outlineLevel="3">
      <c r="A39" s="12" t="s">
        <v>53</v>
      </c>
      <c r="B39" s="13" t="s">
        <v>9</v>
      </c>
      <c r="C39" s="13" t="s">
        <v>52</v>
      </c>
      <c r="D39" s="13" t="s">
        <v>54</v>
      </c>
      <c r="E39" s="13"/>
      <c r="F39" s="14">
        <f>F40</f>
        <v>1189.78</v>
      </c>
      <c r="G39" s="14">
        <f>G40</f>
        <v>0</v>
      </c>
      <c r="H39" s="14">
        <f>H40</f>
        <v>1189.78</v>
      </c>
    </row>
    <row r="40" spans="1:8" ht="12.75" outlineLevel="7">
      <c r="A40" s="8" t="s">
        <v>55</v>
      </c>
      <c r="B40" s="9" t="s">
        <v>9</v>
      </c>
      <c r="C40" s="9" t="s">
        <v>52</v>
      </c>
      <c r="D40" s="9" t="s">
        <v>54</v>
      </c>
      <c r="E40" s="9" t="s">
        <v>56</v>
      </c>
      <c r="F40" s="10">
        <v>1189.78</v>
      </c>
      <c r="G40" s="10">
        <v>0</v>
      </c>
      <c r="H40" s="10">
        <f>G40+F40</f>
        <v>1189.78</v>
      </c>
    </row>
    <row r="41" spans="1:8" ht="45" customHeight="1" outlineLevel="3">
      <c r="A41" s="12" t="s">
        <v>58</v>
      </c>
      <c r="B41" s="13" t="s">
        <v>9</v>
      </c>
      <c r="C41" s="13" t="s">
        <v>57</v>
      </c>
      <c r="D41" s="13" t="s">
        <v>59</v>
      </c>
      <c r="E41" s="13"/>
      <c r="F41" s="14">
        <f>F42</f>
        <v>50</v>
      </c>
      <c r="G41" s="14">
        <f>G42</f>
        <v>0</v>
      </c>
      <c r="H41" s="14">
        <f>H42</f>
        <v>50</v>
      </c>
    </row>
    <row r="42" spans="1:8" ht="27" customHeight="1" outlineLevel="7">
      <c r="A42" s="8" t="s">
        <v>60</v>
      </c>
      <c r="B42" s="9" t="s">
        <v>9</v>
      </c>
      <c r="C42" s="9" t="s">
        <v>57</v>
      </c>
      <c r="D42" s="9" t="s">
        <v>59</v>
      </c>
      <c r="E42" s="9" t="s">
        <v>61</v>
      </c>
      <c r="F42" s="10">
        <v>50</v>
      </c>
      <c r="G42" s="10">
        <v>0</v>
      </c>
      <c r="H42" s="10">
        <f>G42+F42</f>
        <v>50</v>
      </c>
    </row>
    <row r="43" spans="1:8" ht="30.75" customHeight="1" outlineLevel="2">
      <c r="A43" s="12" t="s">
        <v>42</v>
      </c>
      <c r="B43" s="13" t="s">
        <v>9</v>
      </c>
      <c r="C43" s="13" t="s">
        <v>62</v>
      </c>
      <c r="D43" s="13" t="s">
        <v>43</v>
      </c>
      <c r="E43" s="13"/>
      <c r="F43" s="14">
        <f>F44+F49</f>
        <v>5103.99</v>
      </c>
      <c r="G43" s="14">
        <f>G44+G49</f>
        <v>700</v>
      </c>
      <c r="H43" s="14">
        <f>H44+H49</f>
        <v>5803.99</v>
      </c>
    </row>
    <row r="44" spans="1:8" ht="56.25" outlineLevel="3">
      <c r="A44" s="5" t="s">
        <v>63</v>
      </c>
      <c r="B44" s="6" t="s">
        <v>9</v>
      </c>
      <c r="C44" s="6" t="s">
        <v>62</v>
      </c>
      <c r="D44" s="6" t="s">
        <v>64</v>
      </c>
      <c r="E44" s="6"/>
      <c r="F44" s="7">
        <f>SUM(F45:F48)</f>
        <v>4479.99</v>
      </c>
      <c r="G44" s="7">
        <f>SUM(G45:G48)</f>
        <v>700</v>
      </c>
      <c r="H44" s="7">
        <f>SUM(H45:H48)</f>
        <v>5179.99</v>
      </c>
    </row>
    <row r="45" spans="1:8" ht="12.75" outlineLevel="7">
      <c r="A45" s="8" t="s">
        <v>33</v>
      </c>
      <c r="B45" s="9" t="s">
        <v>9</v>
      </c>
      <c r="C45" s="9" t="s">
        <v>62</v>
      </c>
      <c r="D45" s="9" t="s">
        <v>64</v>
      </c>
      <c r="E45" s="9" t="s">
        <v>34</v>
      </c>
      <c r="F45" s="10">
        <v>120</v>
      </c>
      <c r="G45" s="10">
        <v>0</v>
      </c>
      <c r="H45" s="10">
        <f>G45+F45</f>
        <v>120</v>
      </c>
    </row>
    <row r="46" spans="1:8" ht="45" outlineLevel="7">
      <c r="A46" s="8" t="s">
        <v>65</v>
      </c>
      <c r="B46" s="9" t="s">
        <v>9</v>
      </c>
      <c r="C46" s="9" t="s">
        <v>62</v>
      </c>
      <c r="D46" s="9" t="s">
        <v>64</v>
      </c>
      <c r="E46" s="9" t="s">
        <v>66</v>
      </c>
      <c r="F46" s="10">
        <v>3167.98</v>
      </c>
      <c r="G46" s="10">
        <v>0</v>
      </c>
      <c r="H46" s="10">
        <f>G46+F46</f>
        <v>3167.98</v>
      </c>
    </row>
    <row r="47" spans="1:8" ht="12.75" outlineLevel="7">
      <c r="A47" s="8" t="s">
        <v>37</v>
      </c>
      <c r="B47" s="9" t="s">
        <v>9</v>
      </c>
      <c r="C47" s="9" t="s">
        <v>62</v>
      </c>
      <c r="D47" s="9" t="s">
        <v>64</v>
      </c>
      <c r="E47" s="9" t="s">
        <v>38</v>
      </c>
      <c r="F47" s="10">
        <v>0</v>
      </c>
      <c r="G47" s="10">
        <v>0</v>
      </c>
      <c r="H47" s="10">
        <f>G47+F47</f>
        <v>0</v>
      </c>
    </row>
    <row r="48" spans="1:8" ht="12.75" outlineLevel="7">
      <c r="A48" s="8" t="s">
        <v>67</v>
      </c>
      <c r="B48" s="9" t="s">
        <v>9</v>
      </c>
      <c r="C48" s="9" t="s">
        <v>62</v>
      </c>
      <c r="D48" s="9" t="s">
        <v>64</v>
      </c>
      <c r="E48" s="9" t="s">
        <v>68</v>
      </c>
      <c r="F48" s="10">
        <v>1192.01</v>
      </c>
      <c r="G48" s="10">
        <v>700</v>
      </c>
      <c r="H48" s="10">
        <f>G48+F48</f>
        <v>1892.01</v>
      </c>
    </row>
    <row r="49" spans="1:8" ht="78.75" outlineLevel="3">
      <c r="A49" s="5" t="s">
        <v>69</v>
      </c>
      <c r="B49" s="6" t="s">
        <v>9</v>
      </c>
      <c r="C49" s="6" t="s">
        <v>62</v>
      </c>
      <c r="D49" s="6" t="s">
        <v>70</v>
      </c>
      <c r="E49" s="6"/>
      <c r="F49" s="7">
        <f>F50</f>
        <v>624</v>
      </c>
      <c r="G49" s="7">
        <f>G50</f>
        <v>0</v>
      </c>
      <c r="H49" s="7">
        <f>H50</f>
        <v>624</v>
      </c>
    </row>
    <row r="50" spans="1:8" ht="12.75" outlineLevel="7">
      <c r="A50" s="8" t="s">
        <v>33</v>
      </c>
      <c r="B50" s="9" t="s">
        <v>9</v>
      </c>
      <c r="C50" s="9" t="s">
        <v>62</v>
      </c>
      <c r="D50" s="9" t="s">
        <v>70</v>
      </c>
      <c r="E50" s="9" t="s">
        <v>34</v>
      </c>
      <c r="F50" s="10">
        <v>624</v>
      </c>
      <c r="G50" s="10">
        <v>0</v>
      </c>
      <c r="H50" s="10">
        <f>G50+F50</f>
        <v>624</v>
      </c>
    </row>
    <row r="51" spans="1:8" ht="56.25" outlineLevel="3">
      <c r="A51" s="12" t="s">
        <v>72</v>
      </c>
      <c r="B51" s="13" t="s">
        <v>9</v>
      </c>
      <c r="C51" s="13" t="s">
        <v>71</v>
      </c>
      <c r="D51" s="13" t="s">
        <v>73</v>
      </c>
      <c r="E51" s="13"/>
      <c r="F51" s="14">
        <f>F52+F54+F55+F53</f>
        <v>556.5</v>
      </c>
      <c r="G51" s="14">
        <f>G52+G54+G55+G53</f>
        <v>0</v>
      </c>
      <c r="H51" s="14">
        <f>H52+H54+H55+H53</f>
        <v>556.5</v>
      </c>
    </row>
    <row r="52" spans="1:8" ht="22.5" outlineLevel="7">
      <c r="A52" s="8" t="s">
        <v>21</v>
      </c>
      <c r="B52" s="9" t="s">
        <v>9</v>
      </c>
      <c r="C52" s="9" t="s">
        <v>71</v>
      </c>
      <c r="D52" s="9" t="s">
        <v>73</v>
      </c>
      <c r="E52" s="9" t="s">
        <v>22</v>
      </c>
      <c r="F52" s="10">
        <v>429.04</v>
      </c>
      <c r="G52" s="10">
        <v>0</v>
      </c>
      <c r="H52" s="10">
        <f>G52+F52</f>
        <v>429.04</v>
      </c>
    </row>
    <row r="53" spans="1:8" ht="45" outlineLevel="7">
      <c r="A53" s="8" t="s">
        <v>29</v>
      </c>
      <c r="B53" s="9" t="s">
        <v>9</v>
      </c>
      <c r="C53" s="9" t="s">
        <v>71</v>
      </c>
      <c r="D53" s="9" t="s">
        <v>73</v>
      </c>
      <c r="E53" s="9" t="s">
        <v>30</v>
      </c>
      <c r="F53" s="10">
        <v>0.4</v>
      </c>
      <c r="G53" s="10">
        <v>0</v>
      </c>
      <c r="H53" s="10">
        <f>G53+F53</f>
        <v>0.4</v>
      </c>
    </row>
    <row r="54" spans="1:8" ht="67.5" outlineLevel="7">
      <c r="A54" s="8" t="s">
        <v>23</v>
      </c>
      <c r="B54" s="9" t="s">
        <v>9</v>
      </c>
      <c r="C54" s="9" t="s">
        <v>71</v>
      </c>
      <c r="D54" s="9" t="s">
        <v>73</v>
      </c>
      <c r="E54" s="9" t="s">
        <v>24</v>
      </c>
      <c r="F54" s="10">
        <v>127.06</v>
      </c>
      <c r="G54" s="10">
        <v>0</v>
      </c>
      <c r="H54" s="10">
        <f>G54+F54</f>
        <v>127.06</v>
      </c>
    </row>
    <row r="55" spans="1:8" ht="33.75" outlineLevel="7">
      <c r="A55" s="8" t="s">
        <v>218</v>
      </c>
      <c r="B55" s="9" t="s">
        <v>9</v>
      </c>
      <c r="C55" s="9" t="s">
        <v>71</v>
      </c>
      <c r="D55" s="9" t="s">
        <v>73</v>
      </c>
      <c r="E55" s="9" t="s">
        <v>34</v>
      </c>
      <c r="F55" s="10">
        <v>0</v>
      </c>
      <c r="G55" s="10">
        <v>0</v>
      </c>
      <c r="H55" s="10">
        <f>G55+F55</f>
        <v>0</v>
      </c>
    </row>
    <row r="56" spans="1:8" ht="90" outlineLevel="3">
      <c r="A56" s="12" t="s">
        <v>75</v>
      </c>
      <c r="B56" s="13" t="s">
        <v>9</v>
      </c>
      <c r="C56" s="13" t="s">
        <v>74</v>
      </c>
      <c r="D56" s="13" t="s">
        <v>76</v>
      </c>
      <c r="E56" s="13"/>
      <c r="F56" s="14">
        <f>F57+F59</f>
        <v>99</v>
      </c>
      <c r="G56" s="14">
        <f>G57+G59</f>
        <v>0</v>
      </c>
      <c r="H56" s="14">
        <f>H57+H59</f>
        <v>99</v>
      </c>
    </row>
    <row r="57" spans="1:8" ht="112.5" outlineLevel="4">
      <c r="A57" s="11" t="s">
        <v>77</v>
      </c>
      <c r="B57" s="6" t="s">
        <v>9</v>
      </c>
      <c r="C57" s="6" t="s">
        <v>74</v>
      </c>
      <c r="D57" s="6" t="s">
        <v>78</v>
      </c>
      <c r="E57" s="6"/>
      <c r="F57" s="7">
        <f>F58</f>
        <v>50</v>
      </c>
      <c r="G57" s="10">
        <v>0</v>
      </c>
      <c r="H57" s="10">
        <f>G57+F57</f>
        <v>50</v>
      </c>
    </row>
    <row r="58" spans="1:8" ht="12.75" outlineLevel="7">
      <c r="A58" s="8" t="s">
        <v>33</v>
      </c>
      <c r="B58" s="9" t="s">
        <v>9</v>
      </c>
      <c r="C58" s="9" t="s">
        <v>74</v>
      </c>
      <c r="D58" s="9" t="s">
        <v>78</v>
      </c>
      <c r="E58" s="9" t="s">
        <v>34</v>
      </c>
      <c r="F58" s="10">
        <v>50</v>
      </c>
      <c r="G58" s="10">
        <v>0</v>
      </c>
      <c r="H58" s="10">
        <f>G58+F58</f>
        <v>50</v>
      </c>
    </row>
    <row r="59" spans="1:8" ht="146.25" outlineLevel="4">
      <c r="A59" s="11" t="s">
        <v>79</v>
      </c>
      <c r="B59" s="6" t="s">
        <v>9</v>
      </c>
      <c r="C59" s="6" t="s">
        <v>74</v>
      </c>
      <c r="D59" s="6" t="s">
        <v>80</v>
      </c>
      <c r="E59" s="6"/>
      <c r="F59" s="7">
        <f>F60</f>
        <v>49</v>
      </c>
      <c r="G59" s="10"/>
      <c r="H59" s="10">
        <f>G59+F59</f>
        <v>49</v>
      </c>
    </row>
    <row r="60" spans="1:8" ht="12.75" outlineLevel="7">
      <c r="A60" s="8" t="s">
        <v>33</v>
      </c>
      <c r="B60" s="9" t="s">
        <v>9</v>
      </c>
      <c r="C60" s="9" t="s">
        <v>74</v>
      </c>
      <c r="D60" s="9" t="s">
        <v>80</v>
      </c>
      <c r="E60" s="9" t="s">
        <v>34</v>
      </c>
      <c r="F60" s="10">
        <v>49</v>
      </c>
      <c r="G60" s="10">
        <v>0</v>
      </c>
      <c r="H60" s="10">
        <f>G60+F60</f>
        <v>49</v>
      </c>
    </row>
    <row r="61" spans="1:8" ht="78.75" outlineLevel="3">
      <c r="A61" s="12" t="s">
        <v>82</v>
      </c>
      <c r="B61" s="13" t="s">
        <v>9</v>
      </c>
      <c r="C61" s="13" t="s">
        <v>81</v>
      </c>
      <c r="D61" s="13" t="s">
        <v>83</v>
      </c>
      <c r="E61" s="13"/>
      <c r="F61" s="14">
        <f aca="true" t="shared" si="1" ref="F61:H62">F62</f>
        <v>15</v>
      </c>
      <c r="G61" s="14">
        <f t="shared" si="1"/>
        <v>0</v>
      </c>
      <c r="H61" s="14">
        <f t="shared" si="1"/>
        <v>15</v>
      </c>
    </row>
    <row r="62" spans="1:8" ht="112.5" outlineLevel="4">
      <c r="A62" s="5" t="s">
        <v>84</v>
      </c>
      <c r="B62" s="6" t="s">
        <v>9</v>
      </c>
      <c r="C62" s="6" t="s">
        <v>81</v>
      </c>
      <c r="D62" s="6" t="s">
        <v>85</v>
      </c>
      <c r="E62" s="6"/>
      <c r="F62" s="7">
        <f t="shared" si="1"/>
        <v>15</v>
      </c>
      <c r="G62" s="7">
        <f t="shared" si="1"/>
        <v>0</v>
      </c>
      <c r="H62" s="7">
        <f t="shared" si="1"/>
        <v>15</v>
      </c>
    </row>
    <row r="63" spans="1:8" ht="12.75" outlineLevel="7">
      <c r="A63" s="8" t="s">
        <v>33</v>
      </c>
      <c r="B63" s="9" t="s">
        <v>9</v>
      </c>
      <c r="C63" s="9" t="s">
        <v>81</v>
      </c>
      <c r="D63" s="9" t="s">
        <v>85</v>
      </c>
      <c r="E63" s="9" t="s">
        <v>34</v>
      </c>
      <c r="F63" s="10">
        <v>15</v>
      </c>
      <c r="G63" s="10">
        <v>0</v>
      </c>
      <c r="H63" s="10">
        <f>G63+F63</f>
        <v>15</v>
      </c>
    </row>
    <row r="64" spans="1:8" ht="78.75" outlineLevel="3">
      <c r="A64" s="12" t="s">
        <v>87</v>
      </c>
      <c r="B64" s="13" t="s">
        <v>9</v>
      </c>
      <c r="C64" s="13" t="s">
        <v>86</v>
      </c>
      <c r="D64" s="13" t="s">
        <v>88</v>
      </c>
      <c r="E64" s="13"/>
      <c r="F64" s="14">
        <f>F65+F67+F69+F71+F73+F75+F77+F79+F81+F83+F85</f>
        <v>26525.42</v>
      </c>
      <c r="G64" s="14">
        <f>G65+G67+G69+G71+G73+G75+G77+G79+G81+G83+G85</f>
        <v>0</v>
      </c>
      <c r="H64" s="14">
        <f>H65+H67+H69+H71+H73+H75+H77+H79+H81+H83+H85</f>
        <v>26525.42</v>
      </c>
    </row>
    <row r="65" spans="1:8" ht="135" outlineLevel="4">
      <c r="A65" s="11" t="s">
        <v>89</v>
      </c>
      <c r="B65" s="6" t="s">
        <v>9</v>
      </c>
      <c r="C65" s="6" t="s">
        <v>86</v>
      </c>
      <c r="D65" s="6" t="s">
        <v>90</v>
      </c>
      <c r="E65" s="6"/>
      <c r="F65" s="7">
        <f>F66</f>
        <v>4984.94</v>
      </c>
      <c r="G65" s="7">
        <f>G66</f>
        <v>0</v>
      </c>
      <c r="H65" s="7">
        <f>H66</f>
        <v>4984.94</v>
      </c>
    </row>
    <row r="66" spans="1:8" ht="12.75" outlineLevel="7">
      <c r="A66" s="8" t="s">
        <v>33</v>
      </c>
      <c r="B66" s="9" t="s">
        <v>9</v>
      </c>
      <c r="C66" s="9" t="s">
        <v>86</v>
      </c>
      <c r="D66" s="9" t="s">
        <v>90</v>
      </c>
      <c r="E66" s="9" t="s">
        <v>34</v>
      </c>
      <c r="F66" s="10">
        <v>4984.94</v>
      </c>
      <c r="G66" s="10">
        <v>0</v>
      </c>
      <c r="H66" s="10">
        <f>G66+F66</f>
        <v>4984.94</v>
      </c>
    </row>
    <row r="67" spans="1:8" ht="112.5" outlineLevel="4">
      <c r="A67" s="11" t="s">
        <v>91</v>
      </c>
      <c r="B67" s="6" t="s">
        <v>9</v>
      </c>
      <c r="C67" s="6" t="s">
        <v>86</v>
      </c>
      <c r="D67" s="6" t="s">
        <v>92</v>
      </c>
      <c r="E67" s="6"/>
      <c r="F67" s="7">
        <f>F68</f>
        <v>4173</v>
      </c>
      <c r="G67" s="7">
        <f>G68</f>
        <v>0</v>
      </c>
      <c r="H67" s="7">
        <f>H68</f>
        <v>4173</v>
      </c>
    </row>
    <row r="68" spans="1:8" ht="12.75" outlineLevel="7">
      <c r="A68" s="8" t="s">
        <v>33</v>
      </c>
      <c r="B68" s="9" t="s">
        <v>9</v>
      </c>
      <c r="C68" s="9" t="s">
        <v>86</v>
      </c>
      <c r="D68" s="9" t="s">
        <v>92</v>
      </c>
      <c r="E68" s="9" t="s">
        <v>34</v>
      </c>
      <c r="F68" s="10">
        <v>4173</v>
      </c>
      <c r="G68" s="10">
        <v>0</v>
      </c>
      <c r="H68" s="10">
        <f>G68+F68</f>
        <v>4173</v>
      </c>
    </row>
    <row r="69" spans="1:8" ht="112.5" outlineLevel="4">
      <c r="A69" s="11" t="s">
        <v>93</v>
      </c>
      <c r="B69" s="6" t="s">
        <v>9</v>
      </c>
      <c r="C69" s="6" t="s">
        <v>86</v>
      </c>
      <c r="D69" s="6" t="s">
        <v>94</v>
      </c>
      <c r="E69" s="6"/>
      <c r="F69" s="7">
        <f>F70</f>
        <v>3196.8</v>
      </c>
      <c r="G69" s="7">
        <f>G70</f>
        <v>0</v>
      </c>
      <c r="H69" s="7">
        <f>H70</f>
        <v>3196.8</v>
      </c>
    </row>
    <row r="70" spans="1:8" ht="12.75" outlineLevel="7">
      <c r="A70" s="8" t="s">
        <v>33</v>
      </c>
      <c r="B70" s="9" t="s">
        <v>9</v>
      </c>
      <c r="C70" s="9" t="s">
        <v>86</v>
      </c>
      <c r="D70" s="9" t="s">
        <v>94</v>
      </c>
      <c r="E70" s="9" t="s">
        <v>34</v>
      </c>
      <c r="F70" s="10">
        <v>3196.8</v>
      </c>
      <c r="G70" s="10">
        <v>0</v>
      </c>
      <c r="H70" s="10">
        <f>G70+F70</f>
        <v>3196.8</v>
      </c>
    </row>
    <row r="71" spans="1:8" ht="123.75" outlineLevel="4">
      <c r="A71" s="11" t="s">
        <v>95</v>
      </c>
      <c r="B71" s="6" t="s">
        <v>9</v>
      </c>
      <c r="C71" s="6" t="s">
        <v>86</v>
      </c>
      <c r="D71" s="6" t="s">
        <v>96</v>
      </c>
      <c r="E71" s="6"/>
      <c r="F71" s="7">
        <f>F72</f>
        <v>450</v>
      </c>
      <c r="G71" s="7">
        <f>G72</f>
        <v>0</v>
      </c>
      <c r="H71" s="7">
        <f>H72</f>
        <v>450</v>
      </c>
    </row>
    <row r="72" spans="1:8" ht="12.75" outlineLevel="7">
      <c r="A72" s="8" t="s">
        <v>33</v>
      </c>
      <c r="B72" s="9" t="s">
        <v>9</v>
      </c>
      <c r="C72" s="9" t="s">
        <v>86</v>
      </c>
      <c r="D72" s="9" t="s">
        <v>96</v>
      </c>
      <c r="E72" s="9" t="s">
        <v>34</v>
      </c>
      <c r="F72" s="10">
        <v>450</v>
      </c>
      <c r="G72" s="10">
        <v>0</v>
      </c>
      <c r="H72" s="10">
        <f>G72+F72</f>
        <v>450</v>
      </c>
    </row>
    <row r="73" spans="1:8" ht="123.75" outlineLevel="4">
      <c r="A73" s="11" t="s">
        <v>97</v>
      </c>
      <c r="B73" s="6" t="s">
        <v>9</v>
      </c>
      <c r="C73" s="6" t="s">
        <v>86</v>
      </c>
      <c r="D73" s="6" t="s">
        <v>98</v>
      </c>
      <c r="E73" s="6"/>
      <c r="F73" s="7">
        <f>F74</f>
        <v>35</v>
      </c>
      <c r="G73" s="7">
        <f>G74</f>
        <v>0</v>
      </c>
      <c r="H73" s="7">
        <f>H74</f>
        <v>35</v>
      </c>
    </row>
    <row r="74" spans="1:8" ht="12.75" outlineLevel="7">
      <c r="A74" s="8" t="s">
        <v>33</v>
      </c>
      <c r="B74" s="9" t="s">
        <v>9</v>
      </c>
      <c r="C74" s="9" t="s">
        <v>86</v>
      </c>
      <c r="D74" s="9" t="s">
        <v>98</v>
      </c>
      <c r="E74" s="9" t="s">
        <v>34</v>
      </c>
      <c r="F74" s="10">
        <v>35</v>
      </c>
      <c r="G74" s="10">
        <v>0</v>
      </c>
      <c r="H74" s="10">
        <f>G74+F74</f>
        <v>35</v>
      </c>
    </row>
    <row r="75" spans="1:8" ht="101.25" outlineLevel="4">
      <c r="A75" s="5" t="s">
        <v>99</v>
      </c>
      <c r="B75" s="6" t="s">
        <v>9</v>
      </c>
      <c r="C75" s="6" t="s">
        <v>86</v>
      </c>
      <c r="D75" s="6" t="s">
        <v>100</v>
      </c>
      <c r="E75" s="6"/>
      <c r="F75" s="7">
        <f>F76</f>
        <v>700</v>
      </c>
      <c r="G75" s="7">
        <f>G76</f>
        <v>0</v>
      </c>
      <c r="H75" s="7">
        <f>H76</f>
        <v>700</v>
      </c>
    </row>
    <row r="76" spans="1:8" ht="12.75" outlineLevel="7">
      <c r="A76" s="8" t="s">
        <v>33</v>
      </c>
      <c r="B76" s="9" t="s">
        <v>9</v>
      </c>
      <c r="C76" s="9" t="s">
        <v>86</v>
      </c>
      <c r="D76" s="9" t="s">
        <v>100</v>
      </c>
      <c r="E76" s="9" t="s">
        <v>34</v>
      </c>
      <c r="F76" s="10">
        <v>700</v>
      </c>
      <c r="G76" s="10">
        <v>0</v>
      </c>
      <c r="H76" s="10">
        <f>G76+F76</f>
        <v>700</v>
      </c>
    </row>
    <row r="77" spans="1:8" ht="123.75" outlineLevel="4">
      <c r="A77" s="11" t="s">
        <v>101</v>
      </c>
      <c r="B77" s="6" t="s">
        <v>9</v>
      </c>
      <c r="C77" s="6" t="s">
        <v>86</v>
      </c>
      <c r="D77" s="6" t="s">
        <v>102</v>
      </c>
      <c r="E77" s="6"/>
      <c r="F77" s="7">
        <f>F78</f>
        <v>6239.05</v>
      </c>
      <c r="G77" s="7">
        <f>G78</f>
        <v>0</v>
      </c>
      <c r="H77" s="7">
        <f>H78</f>
        <v>6239.05</v>
      </c>
    </row>
    <row r="78" spans="1:8" ht="12.75" outlineLevel="7">
      <c r="A78" s="8" t="s">
        <v>33</v>
      </c>
      <c r="B78" s="9" t="s">
        <v>9</v>
      </c>
      <c r="C78" s="9" t="s">
        <v>86</v>
      </c>
      <c r="D78" s="9" t="s">
        <v>102</v>
      </c>
      <c r="E78" s="9" t="s">
        <v>34</v>
      </c>
      <c r="F78" s="10">
        <v>6239.05</v>
      </c>
      <c r="G78" s="10">
        <v>0</v>
      </c>
      <c r="H78" s="10">
        <f>G78+F78</f>
        <v>6239.05</v>
      </c>
    </row>
    <row r="79" spans="1:8" ht="157.5" outlineLevel="4">
      <c r="A79" s="11" t="s">
        <v>103</v>
      </c>
      <c r="B79" s="6" t="s">
        <v>9</v>
      </c>
      <c r="C79" s="6" t="s">
        <v>86</v>
      </c>
      <c r="D79" s="6" t="s">
        <v>104</v>
      </c>
      <c r="E79" s="6"/>
      <c r="F79" s="7">
        <f>F80</f>
        <v>0</v>
      </c>
      <c r="G79" s="7">
        <f>G80</f>
        <v>0</v>
      </c>
      <c r="H79" s="7">
        <f>H80</f>
        <v>0</v>
      </c>
    </row>
    <row r="80" spans="1:8" ht="12.75" outlineLevel="7">
      <c r="A80" s="8" t="s">
        <v>33</v>
      </c>
      <c r="B80" s="9" t="s">
        <v>9</v>
      </c>
      <c r="C80" s="9" t="s">
        <v>86</v>
      </c>
      <c r="D80" s="9" t="s">
        <v>104</v>
      </c>
      <c r="E80" s="9" t="s">
        <v>34</v>
      </c>
      <c r="F80" s="10">
        <v>0</v>
      </c>
      <c r="G80" s="10">
        <v>0</v>
      </c>
      <c r="H80" s="10">
        <f>G80+F80</f>
        <v>0</v>
      </c>
    </row>
    <row r="81" spans="1:8" ht="123.75" outlineLevel="4">
      <c r="A81" s="11" t="s">
        <v>101</v>
      </c>
      <c r="B81" s="6" t="s">
        <v>9</v>
      </c>
      <c r="C81" s="6" t="s">
        <v>86</v>
      </c>
      <c r="D81" s="6" t="s">
        <v>105</v>
      </c>
      <c r="E81" s="6"/>
      <c r="F81" s="7">
        <f>F82</f>
        <v>2610.81</v>
      </c>
      <c r="G81" s="7">
        <f>G82</f>
        <v>0</v>
      </c>
      <c r="H81" s="7">
        <f>H82</f>
        <v>2610.81</v>
      </c>
    </row>
    <row r="82" spans="1:8" ht="12.75" outlineLevel="7">
      <c r="A82" s="8" t="s">
        <v>33</v>
      </c>
      <c r="B82" s="9" t="s">
        <v>9</v>
      </c>
      <c r="C82" s="9" t="s">
        <v>86</v>
      </c>
      <c r="D82" s="9" t="s">
        <v>105</v>
      </c>
      <c r="E82" s="9" t="s">
        <v>34</v>
      </c>
      <c r="F82" s="10">
        <v>2610.81</v>
      </c>
      <c r="G82" s="10">
        <v>0</v>
      </c>
      <c r="H82" s="10">
        <f>G82+F82</f>
        <v>2610.81</v>
      </c>
    </row>
    <row r="83" spans="1:8" ht="123.75" outlineLevel="4">
      <c r="A83" s="11" t="s">
        <v>101</v>
      </c>
      <c r="B83" s="6" t="s">
        <v>9</v>
      </c>
      <c r="C83" s="6" t="s">
        <v>86</v>
      </c>
      <c r="D83" s="6" t="s">
        <v>106</v>
      </c>
      <c r="E83" s="6"/>
      <c r="F83" s="7">
        <f>F84</f>
        <v>2457.6</v>
      </c>
      <c r="G83" s="7">
        <f>G84</f>
        <v>0</v>
      </c>
      <c r="H83" s="7">
        <f>H84</f>
        <v>2457.6</v>
      </c>
    </row>
    <row r="84" spans="1:8" ht="12.75" outlineLevel="7">
      <c r="A84" s="8" t="s">
        <v>33</v>
      </c>
      <c r="B84" s="9" t="s">
        <v>9</v>
      </c>
      <c r="C84" s="9" t="s">
        <v>86</v>
      </c>
      <c r="D84" s="9" t="s">
        <v>106</v>
      </c>
      <c r="E84" s="9" t="s">
        <v>34</v>
      </c>
      <c r="F84" s="10">
        <v>2457.6</v>
      </c>
      <c r="G84" s="10">
        <v>0</v>
      </c>
      <c r="H84" s="10">
        <f>G84+F84</f>
        <v>2457.6</v>
      </c>
    </row>
    <row r="85" spans="1:8" ht="135" outlineLevel="7">
      <c r="A85" s="11" t="s">
        <v>89</v>
      </c>
      <c r="B85" s="6" t="s">
        <v>9</v>
      </c>
      <c r="C85" s="6" t="s">
        <v>86</v>
      </c>
      <c r="D85" s="6" t="s">
        <v>223</v>
      </c>
      <c r="E85" s="6"/>
      <c r="F85" s="7">
        <f>F86</f>
        <v>1678.22</v>
      </c>
      <c r="G85" s="7">
        <f>G86</f>
        <v>0</v>
      </c>
      <c r="H85" s="7">
        <f>H86</f>
        <v>1678.22</v>
      </c>
    </row>
    <row r="86" spans="1:8" ht="12.75" outlineLevel="7">
      <c r="A86" s="8" t="s">
        <v>33</v>
      </c>
      <c r="B86" s="9" t="s">
        <v>9</v>
      </c>
      <c r="C86" s="9" t="s">
        <v>86</v>
      </c>
      <c r="D86" s="9" t="s">
        <v>223</v>
      </c>
      <c r="E86" s="9" t="s">
        <v>34</v>
      </c>
      <c r="F86" s="10">
        <v>1678.22</v>
      </c>
      <c r="G86" s="10">
        <v>0</v>
      </c>
      <c r="H86" s="10">
        <f>G86+F86</f>
        <v>1678.22</v>
      </c>
    </row>
    <row r="87" spans="1:8" ht="78.75" outlineLevel="3">
      <c r="A87" s="12" t="s">
        <v>82</v>
      </c>
      <c r="B87" s="13" t="s">
        <v>9</v>
      </c>
      <c r="C87" s="13" t="s">
        <v>107</v>
      </c>
      <c r="D87" s="13" t="s">
        <v>83</v>
      </c>
      <c r="E87" s="13"/>
      <c r="F87" s="14">
        <f>F88+F90+F92</f>
        <v>1015</v>
      </c>
      <c r="G87" s="14">
        <f>G88+G90+G92</f>
        <v>0</v>
      </c>
      <c r="H87" s="14">
        <f>H88+H90+H92</f>
        <v>1015</v>
      </c>
    </row>
    <row r="88" spans="1:8" ht="112.5" outlineLevel="4">
      <c r="A88" s="11" t="s">
        <v>108</v>
      </c>
      <c r="B88" s="6" t="s">
        <v>9</v>
      </c>
      <c r="C88" s="6" t="s">
        <v>107</v>
      </c>
      <c r="D88" s="6" t="s">
        <v>109</v>
      </c>
      <c r="E88" s="6"/>
      <c r="F88" s="7">
        <f>F89</f>
        <v>200</v>
      </c>
      <c r="G88" s="7">
        <f>G89</f>
        <v>0</v>
      </c>
      <c r="H88" s="7">
        <f>H89</f>
        <v>200</v>
      </c>
    </row>
    <row r="89" spans="1:8" ht="12.75" outlineLevel="7">
      <c r="A89" s="8" t="s">
        <v>33</v>
      </c>
      <c r="B89" s="9" t="s">
        <v>9</v>
      </c>
      <c r="C89" s="9" t="s">
        <v>107</v>
      </c>
      <c r="D89" s="9" t="s">
        <v>109</v>
      </c>
      <c r="E89" s="9" t="s">
        <v>34</v>
      </c>
      <c r="F89" s="10">
        <v>200</v>
      </c>
      <c r="G89" s="10">
        <v>0</v>
      </c>
      <c r="H89" s="10">
        <f>G89+F89</f>
        <v>200</v>
      </c>
    </row>
    <row r="90" spans="1:8" ht="101.25" outlineLevel="4">
      <c r="A90" s="5" t="s">
        <v>110</v>
      </c>
      <c r="B90" s="6" t="s">
        <v>9</v>
      </c>
      <c r="C90" s="6" t="s">
        <v>107</v>
      </c>
      <c r="D90" s="6" t="s">
        <v>111</v>
      </c>
      <c r="E90" s="6"/>
      <c r="F90" s="7">
        <f>F91</f>
        <v>800</v>
      </c>
      <c r="G90" s="7">
        <f>G91</f>
        <v>0</v>
      </c>
      <c r="H90" s="7">
        <f>H91</f>
        <v>800</v>
      </c>
    </row>
    <row r="91" spans="1:8" ht="12.75" outlineLevel="7">
      <c r="A91" s="8" t="s">
        <v>33</v>
      </c>
      <c r="B91" s="9" t="s">
        <v>9</v>
      </c>
      <c r="C91" s="9" t="s">
        <v>107</v>
      </c>
      <c r="D91" s="9" t="s">
        <v>111</v>
      </c>
      <c r="E91" s="9" t="s">
        <v>34</v>
      </c>
      <c r="F91" s="10">
        <v>800</v>
      </c>
      <c r="G91" s="10">
        <v>0</v>
      </c>
      <c r="H91" s="10">
        <f>G91+F91</f>
        <v>800</v>
      </c>
    </row>
    <row r="92" spans="1:8" ht="112.5" outlineLevel="4">
      <c r="A92" s="5" t="s">
        <v>112</v>
      </c>
      <c r="B92" s="6" t="s">
        <v>9</v>
      </c>
      <c r="C92" s="6" t="s">
        <v>107</v>
      </c>
      <c r="D92" s="6" t="s">
        <v>113</v>
      </c>
      <c r="E92" s="6"/>
      <c r="F92" s="7">
        <f>F93</f>
        <v>15</v>
      </c>
      <c r="G92" s="7">
        <f>G93</f>
        <v>0</v>
      </c>
      <c r="H92" s="7">
        <f>H93</f>
        <v>15</v>
      </c>
    </row>
    <row r="93" spans="1:8" ht="12.75" outlineLevel="7">
      <c r="A93" s="8" t="s">
        <v>33</v>
      </c>
      <c r="B93" s="9" t="s">
        <v>9</v>
      </c>
      <c r="C93" s="9" t="s">
        <v>107</v>
      </c>
      <c r="D93" s="9" t="s">
        <v>113</v>
      </c>
      <c r="E93" s="9" t="s">
        <v>34</v>
      </c>
      <c r="F93" s="10">
        <v>15</v>
      </c>
      <c r="G93" s="10">
        <v>0</v>
      </c>
      <c r="H93" s="10">
        <f>G93+F93</f>
        <v>15</v>
      </c>
    </row>
    <row r="94" spans="1:8" ht="22.5">
      <c r="A94" s="12" t="s">
        <v>8</v>
      </c>
      <c r="B94" s="13" t="s">
        <v>9</v>
      </c>
      <c r="C94" s="13" t="s">
        <v>114</v>
      </c>
      <c r="D94" s="13" t="s">
        <v>11</v>
      </c>
      <c r="E94" s="13"/>
      <c r="F94" s="14">
        <f>F95+F97</f>
        <v>149.4</v>
      </c>
      <c r="G94" s="14">
        <f>G95+G97</f>
        <v>0</v>
      </c>
      <c r="H94" s="14">
        <f>H95+H97</f>
        <v>149.4</v>
      </c>
    </row>
    <row r="95" spans="1:8" ht="33.75" outlineLevel="3">
      <c r="A95" s="5" t="s">
        <v>115</v>
      </c>
      <c r="B95" s="6" t="s">
        <v>9</v>
      </c>
      <c r="C95" s="6" t="s">
        <v>114</v>
      </c>
      <c r="D95" s="6" t="s">
        <v>116</v>
      </c>
      <c r="E95" s="6"/>
      <c r="F95" s="7">
        <f>F96</f>
        <v>110.4</v>
      </c>
      <c r="G95" s="7">
        <f>G96</f>
        <v>0</v>
      </c>
      <c r="H95" s="7">
        <f>H96</f>
        <v>110.4</v>
      </c>
    </row>
    <row r="96" spans="1:8" ht="12.75" outlineLevel="7">
      <c r="A96" s="8" t="s">
        <v>46</v>
      </c>
      <c r="B96" s="9" t="s">
        <v>9</v>
      </c>
      <c r="C96" s="9" t="s">
        <v>114</v>
      </c>
      <c r="D96" s="9" t="s">
        <v>116</v>
      </c>
      <c r="E96" s="9" t="s">
        <v>47</v>
      </c>
      <c r="F96" s="10">
        <v>110.4</v>
      </c>
      <c r="G96" s="10">
        <v>0</v>
      </c>
      <c r="H96" s="10">
        <f>G96+F96</f>
        <v>110.4</v>
      </c>
    </row>
    <row r="97" spans="1:8" ht="45" outlineLevel="3">
      <c r="A97" s="5" t="s">
        <v>117</v>
      </c>
      <c r="B97" s="6" t="s">
        <v>9</v>
      </c>
      <c r="C97" s="6" t="s">
        <v>114</v>
      </c>
      <c r="D97" s="6" t="s">
        <v>118</v>
      </c>
      <c r="E97" s="6"/>
      <c r="F97" s="7">
        <f>F98</f>
        <v>39</v>
      </c>
      <c r="G97" s="7">
        <f>G98</f>
        <v>0</v>
      </c>
      <c r="H97" s="7">
        <f>H98</f>
        <v>39</v>
      </c>
    </row>
    <row r="98" spans="1:8" ht="12.75" outlineLevel="7">
      <c r="A98" s="8" t="s">
        <v>46</v>
      </c>
      <c r="B98" s="9" t="s">
        <v>9</v>
      </c>
      <c r="C98" s="9" t="s">
        <v>114</v>
      </c>
      <c r="D98" s="9" t="s">
        <v>118</v>
      </c>
      <c r="E98" s="9" t="s">
        <v>47</v>
      </c>
      <c r="F98" s="10">
        <v>39</v>
      </c>
      <c r="G98" s="10">
        <v>0</v>
      </c>
      <c r="H98" s="10">
        <f>G98+F98</f>
        <v>39</v>
      </c>
    </row>
    <row r="99" spans="1:8" ht="78.75" outlineLevel="3">
      <c r="A99" s="12" t="s">
        <v>119</v>
      </c>
      <c r="B99" s="13" t="s">
        <v>9</v>
      </c>
      <c r="C99" s="13" t="s">
        <v>114</v>
      </c>
      <c r="D99" s="13" t="s">
        <v>120</v>
      </c>
      <c r="E99" s="13"/>
      <c r="F99" s="14">
        <f>F100+F102+F104+F106</f>
        <v>1641.09</v>
      </c>
      <c r="G99" s="14">
        <f>G100+G102+G104+G106</f>
        <v>0</v>
      </c>
      <c r="H99" s="14">
        <f>H100+H102+H104+H106</f>
        <v>1641.09</v>
      </c>
    </row>
    <row r="100" spans="1:8" ht="135" outlineLevel="4">
      <c r="A100" s="11" t="s">
        <v>121</v>
      </c>
      <c r="B100" s="6" t="s">
        <v>9</v>
      </c>
      <c r="C100" s="6" t="s">
        <v>114</v>
      </c>
      <c r="D100" s="6" t="s">
        <v>122</v>
      </c>
      <c r="E100" s="6"/>
      <c r="F100" s="7">
        <f>F101</f>
        <v>0</v>
      </c>
      <c r="G100" s="7">
        <f>G101</f>
        <v>0</v>
      </c>
      <c r="H100" s="7">
        <f>H101</f>
        <v>0</v>
      </c>
    </row>
    <row r="101" spans="1:8" ht="67.5" outlineLevel="7">
      <c r="A101" s="8" t="s">
        <v>123</v>
      </c>
      <c r="B101" s="9" t="s">
        <v>9</v>
      </c>
      <c r="C101" s="9" t="s">
        <v>114</v>
      </c>
      <c r="D101" s="9" t="s">
        <v>122</v>
      </c>
      <c r="E101" s="9" t="s">
        <v>124</v>
      </c>
      <c r="F101" s="10">
        <v>0</v>
      </c>
      <c r="G101" s="10">
        <v>0</v>
      </c>
      <c r="H101" s="10">
        <f>G101+F101</f>
        <v>0</v>
      </c>
    </row>
    <row r="102" spans="1:8" ht="123.75" outlineLevel="4">
      <c r="A102" s="11" t="s">
        <v>125</v>
      </c>
      <c r="B102" s="6" t="s">
        <v>9</v>
      </c>
      <c r="C102" s="6" t="s">
        <v>114</v>
      </c>
      <c r="D102" s="6" t="s">
        <v>126</v>
      </c>
      <c r="E102" s="6"/>
      <c r="F102" s="7">
        <f>F103</f>
        <v>257.39</v>
      </c>
      <c r="G102" s="7">
        <f>G103</f>
        <v>0</v>
      </c>
      <c r="H102" s="7">
        <f>H103</f>
        <v>257.39</v>
      </c>
    </row>
    <row r="103" spans="1:8" ht="12.75" outlineLevel="7">
      <c r="A103" s="8" t="s">
        <v>33</v>
      </c>
      <c r="B103" s="9" t="s">
        <v>9</v>
      </c>
      <c r="C103" s="9" t="s">
        <v>114</v>
      </c>
      <c r="D103" s="9" t="s">
        <v>126</v>
      </c>
      <c r="E103" s="9" t="s">
        <v>34</v>
      </c>
      <c r="F103" s="10">
        <v>257.39</v>
      </c>
      <c r="G103" s="10">
        <v>0</v>
      </c>
      <c r="H103" s="10">
        <f>G103+F103</f>
        <v>257.39</v>
      </c>
    </row>
    <row r="104" spans="1:8" ht="101.25" outlineLevel="4">
      <c r="A104" s="5" t="s">
        <v>127</v>
      </c>
      <c r="B104" s="6" t="s">
        <v>9</v>
      </c>
      <c r="C104" s="6" t="s">
        <v>114</v>
      </c>
      <c r="D104" s="6" t="s">
        <v>128</v>
      </c>
      <c r="E104" s="6"/>
      <c r="F104" s="7">
        <f>F105</f>
        <v>272.2</v>
      </c>
      <c r="G104" s="7">
        <f>G105</f>
        <v>0</v>
      </c>
      <c r="H104" s="7">
        <f>H105</f>
        <v>272.2</v>
      </c>
    </row>
    <row r="105" spans="1:8" ht="12.75" outlineLevel="7">
      <c r="A105" s="8" t="s">
        <v>33</v>
      </c>
      <c r="B105" s="9" t="s">
        <v>9</v>
      </c>
      <c r="C105" s="9" t="s">
        <v>114</v>
      </c>
      <c r="D105" s="9" t="s">
        <v>128</v>
      </c>
      <c r="E105" s="9" t="s">
        <v>34</v>
      </c>
      <c r="F105" s="10">
        <v>272.2</v>
      </c>
      <c r="G105" s="10">
        <v>0</v>
      </c>
      <c r="H105" s="10">
        <f>G105+F105</f>
        <v>272.2</v>
      </c>
    </row>
    <row r="106" spans="1:8" ht="135" outlineLevel="4">
      <c r="A106" s="11" t="s">
        <v>129</v>
      </c>
      <c r="B106" s="6" t="s">
        <v>9</v>
      </c>
      <c r="C106" s="6" t="s">
        <v>114</v>
      </c>
      <c r="D106" s="6" t="s">
        <v>130</v>
      </c>
      <c r="E106" s="6"/>
      <c r="F106" s="7">
        <f>F107</f>
        <v>1111.5</v>
      </c>
      <c r="G106" s="7">
        <f>G107</f>
        <v>0</v>
      </c>
      <c r="H106" s="7">
        <f>H107</f>
        <v>1111.5</v>
      </c>
    </row>
    <row r="107" spans="1:8" ht="12.75" outlineLevel="7">
      <c r="A107" s="8" t="s">
        <v>33</v>
      </c>
      <c r="B107" s="9" t="s">
        <v>9</v>
      </c>
      <c r="C107" s="9" t="s">
        <v>114</v>
      </c>
      <c r="D107" s="9" t="s">
        <v>130</v>
      </c>
      <c r="E107" s="9" t="s">
        <v>34</v>
      </c>
      <c r="F107" s="10">
        <v>1111.5</v>
      </c>
      <c r="G107" s="10">
        <v>0</v>
      </c>
      <c r="H107" s="10">
        <f>G107+F107</f>
        <v>1111.5</v>
      </c>
    </row>
    <row r="108" spans="1:8" ht="22.5">
      <c r="A108" s="12" t="s">
        <v>8</v>
      </c>
      <c r="B108" s="13" t="s">
        <v>9</v>
      </c>
      <c r="C108" s="13" t="s">
        <v>131</v>
      </c>
      <c r="D108" s="13" t="s">
        <v>11</v>
      </c>
      <c r="E108" s="13"/>
      <c r="F108" s="14">
        <f>F109+F111</f>
        <v>130.38</v>
      </c>
      <c r="G108" s="14">
        <f>G109+G111</f>
        <v>0</v>
      </c>
      <c r="H108" s="14">
        <f>H109+H111</f>
        <v>130.38</v>
      </c>
    </row>
    <row r="109" spans="1:8" ht="56.25" outlineLevel="3">
      <c r="A109" s="5" t="s">
        <v>132</v>
      </c>
      <c r="B109" s="6" t="s">
        <v>9</v>
      </c>
      <c r="C109" s="6" t="s">
        <v>131</v>
      </c>
      <c r="D109" s="6" t="s">
        <v>133</v>
      </c>
      <c r="E109" s="6"/>
      <c r="F109" s="7">
        <f>F110</f>
        <v>43.46</v>
      </c>
      <c r="G109" s="7">
        <f>G110</f>
        <v>0</v>
      </c>
      <c r="H109" s="7">
        <f>H110</f>
        <v>43.46</v>
      </c>
    </row>
    <row r="110" spans="1:8" ht="12.75" outlineLevel="7">
      <c r="A110" s="8" t="s">
        <v>46</v>
      </c>
      <c r="B110" s="9" t="s">
        <v>9</v>
      </c>
      <c r="C110" s="9" t="s">
        <v>131</v>
      </c>
      <c r="D110" s="9" t="s">
        <v>133</v>
      </c>
      <c r="E110" s="9" t="s">
        <v>47</v>
      </c>
      <c r="F110" s="10">
        <v>43.46</v>
      </c>
      <c r="G110" s="10">
        <v>0</v>
      </c>
      <c r="H110" s="10">
        <f>G110+F110</f>
        <v>43.46</v>
      </c>
    </row>
    <row r="111" spans="1:8" ht="45" outlineLevel="3">
      <c r="A111" s="5" t="s">
        <v>134</v>
      </c>
      <c r="B111" s="6" t="s">
        <v>9</v>
      </c>
      <c r="C111" s="6" t="s">
        <v>131</v>
      </c>
      <c r="D111" s="6" t="s">
        <v>135</v>
      </c>
      <c r="E111" s="6"/>
      <c r="F111" s="7">
        <f>F112</f>
        <v>86.92</v>
      </c>
      <c r="G111" s="7">
        <f>G112</f>
        <v>0</v>
      </c>
      <c r="H111" s="7">
        <f>H112</f>
        <v>86.92</v>
      </c>
    </row>
    <row r="112" spans="1:8" ht="12.75" outlineLevel="7">
      <c r="A112" s="8" t="s">
        <v>46</v>
      </c>
      <c r="B112" s="9" t="s">
        <v>9</v>
      </c>
      <c r="C112" s="9" t="s">
        <v>131</v>
      </c>
      <c r="D112" s="9" t="s">
        <v>135</v>
      </c>
      <c r="E112" s="9" t="s">
        <v>47</v>
      </c>
      <c r="F112" s="10">
        <v>86.92</v>
      </c>
      <c r="G112" s="10">
        <v>0</v>
      </c>
      <c r="H112" s="10">
        <f>G112+F112</f>
        <v>86.92</v>
      </c>
    </row>
    <row r="113" spans="1:8" ht="78.75" outlineLevel="3">
      <c r="A113" s="12" t="s">
        <v>119</v>
      </c>
      <c r="B113" s="13" t="s">
        <v>9</v>
      </c>
      <c r="C113" s="13" t="s">
        <v>131</v>
      </c>
      <c r="D113" s="13" t="s">
        <v>120</v>
      </c>
      <c r="E113" s="13"/>
      <c r="F113" s="14">
        <f>F114+F116+F118+F122+F124+F120</f>
        <v>69085.96</v>
      </c>
      <c r="G113" s="14">
        <f>G114+G116+G118+G122+G124+G120</f>
        <v>-700</v>
      </c>
      <c r="H113" s="14">
        <f>H114+H116+H118+H122+H124+H120</f>
        <v>68385.96</v>
      </c>
    </row>
    <row r="114" spans="1:8" ht="112.5" outlineLevel="4">
      <c r="A114" s="5" t="s">
        <v>136</v>
      </c>
      <c r="B114" s="6" t="s">
        <v>9</v>
      </c>
      <c r="C114" s="6" t="s">
        <v>131</v>
      </c>
      <c r="D114" s="6" t="s">
        <v>137</v>
      </c>
      <c r="E114" s="6"/>
      <c r="F114" s="7">
        <f>F115</f>
        <v>368.68</v>
      </c>
      <c r="G114" s="7">
        <f>G115</f>
        <v>0</v>
      </c>
      <c r="H114" s="7">
        <f>H115</f>
        <v>368.68</v>
      </c>
    </row>
    <row r="115" spans="1:8" ht="12.75" outlineLevel="7">
      <c r="A115" s="8" t="s">
        <v>33</v>
      </c>
      <c r="B115" s="9" t="s">
        <v>9</v>
      </c>
      <c r="C115" s="9" t="s">
        <v>131</v>
      </c>
      <c r="D115" s="9" t="s">
        <v>137</v>
      </c>
      <c r="E115" s="9" t="s">
        <v>34</v>
      </c>
      <c r="F115" s="10">
        <v>368.68</v>
      </c>
      <c r="G115" s="10">
        <v>0</v>
      </c>
      <c r="H115" s="10">
        <f>G115+F115</f>
        <v>368.68</v>
      </c>
    </row>
    <row r="116" spans="1:8" ht="112.5" outlineLevel="4">
      <c r="A116" s="11" t="s">
        <v>138</v>
      </c>
      <c r="B116" s="6" t="s">
        <v>9</v>
      </c>
      <c r="C116" s="6" t="s">
        <v>131</v>
      </c>
      <c r="D116" s="6" t="s">
        <v>139</v>
      </c>
      <c r="E116" s="6"/>
      <c r="F116" s="7">
        <f>F117</f>
        <v>70.7</v>
      </c>
      <c r="G116" s="7">
        <f>G117</f>
        <v>0</v>
      </c>
      <c r="H116" s="7">
        <f>H117</f>
        <v>70.7</v>
      </c>
    </row>
    <row r="117" spans="1:8" ht="12.75" outlineLevel="7">
      <c r="A117" s="8" t="s">
        <v>33</v>
      </c>
      <c r="B117" s="9" t="s">
        <v>9</v>
      </c>
      <c r="C117" s="9" t="s">
        <v>131</v>
      </c>
      <c r="D117" s="9" t="s">
        <v>139</v>
      </c>
      <c r="E117" s="9" t="s">
        <v>34</v>
      </c>
      <c r="F117" s="10">
        <v>70.7</v>
      </c>
      <c r="G117" s="10">
        <v>0</v>
      </c>
      <c r="H117" s="10">
        <f>G117+F117</f>
        <v>70.7</v>
      </c>
    </row>
    <row r="118" spans="1:8" ht="101.25" outlineLevel="4">
      <c r="A118" s="5" t="s">
        <v>140</v>
      </c>
      <c r="B118" s="6" t="s">
        <v>9</v>
      </c>
      <c r="C118" s="6" t="s">
        <v>131</v>
      </c>
      <c r="D118" s="6" t="s">
        <v>141</v>
      </c>
      <c r="E118" s="6"/>
      <c r="F118" s="7">
        <f>F119</f>
        <v>99</v>
      </c>
      <c r="G118" s="7">
        <f>G119</f>
        <v>0</v>
      </c>
      <c r="H118" s="7">
        <f>H119</f>
        <v>99</v>
      </c>
    </row>
    <row r="119" spans="1:8" ht="12.75" outlineLevel="7">
      <c r="A119" s="8" t="s">
        <v>33</v>
      </c>
      <c r="B119" s="9" t="s">
        <v>9</v>
      </c>
      <c r="C119" s="9" t="s">
        <v>131</v>
      </c>
      <c r="D119" s="9" t="s">
        <v>141</v>
      </c>
      <c r="E119" s="9" t="s">
        <v>34</v>
      </c>
      <c r="F119" s="10">
        <v>99</v>
      </c>
      <c r="G119" s="10">
        <v>0</v>
      </c>
      <c r="H119" s="10">
        <f>G119+F119</f>
        <v>99</v>
      </c>
    </row>
    <row r="120" spans="1:8" ht="101.25" outlineLevel="7">
      <c r="A120" s="5" t="s">
        <v>140</v>
      </c>
      <c r="B120" s="6" t="s">
        <v>9</v>
      </c>
      <c r="C120" s="6" t="s">
        <v>131</v>
      </c>
      <c r="D120" s="6" t="s">
        <v>141</v>
      </c>
      <c r="E120" s="6"/>
      <c r="F120" s="7">
        <f>F121</f>
        <v>2252.3</v>
      </c>
      <c r="G120" s="7">
        <f>G121</f>
        <v>0</v>
      </c>
      <c r="H120" s="7">
        <f>H121</f>
        <v>2252.3</v>
      </c>
    </row>
    <row r="121" spans="1:8" ht="12.75" outlineLevel="7">
      <c r="A121" s="8" t="s">
        <v>33</v>
      </c>
      <c r="B121" s="9" t="s">
        <v>9</v>
      </c>
      <c r="C121" s="9" t="s">
        <v>131</v>
      </c>
      <c r="D121" s="9" t="s">
        <v>141</v>
      </c>
      <c r="E121" s="9" t="s">
        <v>145</v>
      </c>
      <c r="F121" s="10">
        <v>2252.3</v>
      </c>
      <c r="G121" s="10">
        <v>0</v>
      </c>
      <c r="H121" s="10">
        <f>G121+F121</f>
        <v>2252.3</v>
      </c>
    </row>
    <row r="122" spans="1:8" ht="90" outlineLevel="4">
      <c r="A122" s="5" t="s">
        <v>142</v>
      </c>
      <c r="B122" s="6" t="s">
        <v>9</v>
      </c>
      <c r="C122" s="6" t="s">
        <v>131</v>
      </c>
      <c r="D122" s="6" t="s">
        <v>143</v>
      </c>
      <c r="E122" s="6"/>
      <c r="F122" s="7">
        <f>F123</f>
        <v>700</v>
      </c>
      <c r="G122" s="7">
        <f>G123</f>
        <v>-700</v>
      </c>
      <c r="H122" s="7">
        <f>H123</f>
        <v>0</v>
      </c>
    </row>
    <row r="123" spans="1:8" ht="45" outlineLevel="7">
      <c r="A123" s="8" t="s">
        <v>144</v>
      </c>
      <c r="B123" s="9" t="s">
        <v>9</v>
      </c>
      <c r="C123" s="9" t="s">
        <v>131</v>
      </c>
      <c r="D123" s="9" t="s">
        <v>143</v>
      </c>
      <c r="E123" s="9" t="s">
        <v>145</v>
      </c>
      <c r="F123" s="10">
        <v>700</v>
      </c>
      <c r="G123" s="10">
        <v>-700</v>
      </c>
      <c r="H123" s="10">
        <f>G123+F123</f>
        <v>0</v>
      </c>
    </row>
    <row r="124" spans="1:8" ht="146.25" outlineLevel="4">
      <c r="A124" s="11" t="s">
        <v>146</v>
      </c>
      <c r="B124" s="6" t="s">
        <v>9</v>
      </c>
      <c r="C124" s="6" t="s">
        <v>131</v>
      </c>
      <c r="D124" s="6" t="s">
        <v>147</v>
      </c>
      <c r="E124" s="6"/>
      <c r="F124" s="7">
        <f>F125</f>
        <v>65595.28</v>
      </c>
      <c r="G124" s="7">
        <f>G125</f>
        <v>0</v>
      </c>
      <c r="H124" s="7">
        <f>H125</f>
        <v>65595.28</v>
      </c>
    </row>
    <row r="125" spans="1:8" ht="45" outlineLevel="7">
      <c r="A125" s="8" t="s">
        <v>144</v>
      </c>
      <c r="B125" s="9" t="s">
        <v>9</v>
      </c>
      <c r="C125" s="9" t="s">
        <v>131</v>
      </c>
      <c r="D125" s="9" t="s">
        <v>147</v>
      </c>
      <c r="E125" s="9" t="s">
        <v>145</v>
      </c>
      <c r="F125" s="10">
        <v>65595.28</v>
      </c>
      <c r="G125" s="10">
        <v>0</v>
      </c>
      <c r="H125" s="10">
        <f>G125+F125</f>
        <v>65595.28</v>
      </c>
    </row>
    <row r="126" spans="1:8" ht="101.25" outlineLevel="3">
      <c r="A126" s="12" t="s">
        <v>149</v>
      </c>
      <c r="B126" s="13" t="s">
        <v>9</v>
      </c>
      <c r="C126" s="13" t="s">
        <v>148</v>
      </c>
      <c r="D126" s="13" t="s">
        <v>150</v>
      </c>
      <c r="E126" s="13"/>
      <c r="F126" s="14">
        <f>F127+F129+F131+F133+F135+F137+F139+F141+F143</f>
        <v>58344.71000000001</v>
      </c>
      <c r="G126" s="14">
        <f>G127+G129+G131+G133+G135+G137+G139+G141+G143</f>
        <v>0</v>
      </c>
      <c r="H126" s="14">
        <f>H127+H129+H131+H133+H135+H137+H139+H141+H143</f>
        <v>58344.71000000001</v>
      </c>
    </row>
    <row r="127" spans="1:8" ht="135" outlineLevel="4">
      <c r="A127" s="11" t="s">
        <v>151</v>
      </c>
      <c r="B127" s="6" t="s">
        <v>9</v>
      </c>
      <c r="C127" s="6" t="s">
        <v>148</v>
      </c>
      <c r="D127" s="6" t="s">
        <v>152</v>
      </c>
      <c r="E127" s="6"/>
      <c r="F127" s="7">
        <f>F128</f>
        <v>33830.66</v>
      </c>
      <c r="G127" s="7">
        <f>G128</f>
        <v>0</v>
      </c>
      <c r="H127" s="7">
        <f>H128</f>
        <v>33830.66</v>
      </c>
    </row>
    <row r="128" spans="1:8" ht="12.75" outlineLevel="7">
      <c r="A128" s="8" t="s">
        <v>33</v>
      </c>
      <c r="B128" s="9" t="s">
        <v>9</v>
      </c>
      <c r="C128" s="9" t="s">
        <v>148</v>
      </c>
      <c r="D128" s="9" t="s">
        <v>152</v>
      </c>
      <c r="E128" s="9" t="s">
        <v>34</v>
      </c>
      <c r="F128" s="10">
        <v>33830.66</v>
      </c>
      <c r="G128" s="10">
        <v>0</v>
      </c>
      <c r="H128" s="10">
        <f>G128+F128</f>
        <v>33830.66</v>
      </c>
    </row>
    <row r="129" spans="1:8" ht="135" outlineLevel="4">
      <c r="A129" s="11" t="s">
        <v>153</v>
      </c>
      <c r="B129" s="6" t="s">
        <v>9</v>
      </c>
      <c r="C129" s="6" t="s">
        <v>148</v>
      </c>
      <c r="D129" s="6" t="s">
        <v>154</v>
      </c>
      <c r="E129" s="6"/>
      <c r="F129" s="7">
        <f>F130</f>
        <v>400</v>
      </c>
      <c r="G129" s="7">
        <f>G130</f>
        <v>0</v>
      </c>
      <c r="H129" s="7">
        <f>H130</f>
        <v>400</v>
      </c>
    </row>
    <row r="130" spans="1:8" ht="12.75" outlineLevel="7">
      <c r="A130" s="8" t="s">
        <v>33</v>
      </c>
      <c r="B130" s="9" t="s">
        <v>9</v>
      </c>
      <c r="C130" s="9" t="s">
        <v>148</v>
      </c>
      <c r="D130" s="9" t="s">
        <v>154</v>
      </c>
      <c r="E130" s="9" t="s">
        <v>34</v>
      </c>
      <c r="F130" s="10">
        <v>400</v>
      </c>
      <c r="G130" s="10">
        <v>0</v>
      </c>
      <c r="H130" s="10">
        <f>G130+F130</f>
        <v>400</v>
      </c>
    </row>
    <row r="131" spans="1:8" ht="135" outlineLevel="4">
      <c r="A131" s="11" t="s">
        <v>155</v>
      </c>
      <c r="B131" s="6" t="s">
        <v>9</v>
      </c>
      <c r="C131" s="6" t="s">
        <v>148</v>
      </c>
      <c r="D131" s="6" t="s">
        <v>156</v>
      </c>
      <c r="E131" s="6"/>
      <c r="F131" s="7">
        <f>F132</f>
        <v>13285.52</v>
      </c>
      <c r="G131" s="7">
        <f>G132</f>
        <v>0</v>
      </c>
      <c r="H131" s="7">
        <f>H132</f>
        <v>13285.52</v>
      </c>
    </row>
    <row r="132" spans="1:8" ht="12.75" outlineLevel="7">
      <c r="A132" s="8" t="s">
        <v>33</v>
      </c>
      <c r="B132" s="9" t="s">
        <v>9</v>
      </c>
      <c r="C132" s="9" t="s">
        <v>148</v>
      </c>
      <c r="D132" s="9" t="s">
        <v>156</v>
      </c>
      <c r="E132" s="9" t="s">
        <v>34</v>
      </c>
      <c r="F132" s="10">
        <v>13285.52</v>
      </c>
      <c r="G132" s="10">
        <v>0</v>
      </c>
      <c r="H132" s="10">
        <f>G132+F132</f>
        <v>13285.52</v>
      </c>
    </row>
    <row r="133" spans="1:8" ht="135" outlineLevel="4">
      <c r="A133" s="11" t="s">
        <v>157</v>
      </c>
      <c r="B133" s="6" t="s">
        <v>9</v>
      </c>
      <c r="C133" s="6" t="s">
        <v>148</v>
      </c>
      <c r="D133" s="6" t="s">
        <v>158</v>
      </c>
      <c r="E133" s="6"/>
      <c r="F133" s="7">
        <f>F134</f>
        <v>100</v>
      </c>
      <c r="G133" s="7">
        <f>G134</f>
        <v>0</v>
      </c>
      <c r="H133" s="7">
        <f>H134</f>
        <v>100</v>
      </c>
    </row>
    <row r="134" spans="1:8" ht="12.75" outlineLevel="7">
      <c r="A134" s="8" t="s">
        <v>33</v>
      </c>
      <c r="B134" s="9" t="s">
        <v>9</v>
      </c>
      <c r="C134" s="9" t="s">
        <v>148</v>
      </c>
      <c r="D134" s="9" t="s">
        <v>158</v>
      </c>
      <c r="E134" s="9" t="s">
        <v>34</v>
      </c>
      <c r="F134" s="10">
        <v>100</v>
      </c>
      <c r="G134" s="10">
        <v>0</v>
      </c>
      <c r="H134" s="10">
        <f>G134+F134</f>
        <v>100</v>
      </c>
    </row>
    <row r="135" spans="1:8" ht="146.25" outlineLevel="4">
      <c r="A135" s="11" t="s">
        <v>159</v>
      </c>
      <c r="B135" s="6" t="s">
        <v>9</v>
      </c>
      <c r="C135" s="6" t="s">
        <v>148</v>
      </c>
      <c r="D135" s="6" t="s">
        <v>160</v>
      </c>
      <c r="E135" s="6"/>
      <c r="F135" s="7">
        <f>F136</f>
        <v>7800</v>
      </c>
      <c r="G135" s="7">
        <f>G136</f>
        <v>0</v>
      </c>
      <c r="H135" s="7">
        <f>H136</f>
        <v>7800</v>
      </c>
    </row>
    <row r="136" spans="1:8" ht="12.75" outlineLevel="7">
      <c r="A136" s="8" t="s">
        <v>33</v>
      </c>
      <c r="B136" s="9" t="s">
        <v>9</v>
      </c>
      <c r="C136" s="9" t="s">
        <v>148</v>
      </c>
      <c r="D136" s="9" t="s">
        <v>160</v>
      </c>
      <c r="E136" s="9" t="s">
        <v>34</v>
      </c>
      <c r="F136" s="10">
        <v>7800</v>
      </c>
      <c r="G136" s="10">
        <v>0</v>
      </c>
      <c r="H136" s="10">
        <f>G136+F136</f>
        <v>7800</v>
      </c>
    </row>
    <row r="137" spans="1:8" ht="146.25" outlineLevel="4">
      <c r="A137" s="11" t="s">
        <v>161</v>
      </c>
      <c r="B137" s="6" t="s">
        <v>9</v>
      </c>
      <c r="C137" s="6" t="s">
        <v>148</v>
      </c>
      <c r="D137" s="6" t="s">
        <v>162</v>
      </c>
      <c r="E137" s="6"/>
      <c r="F137" s="7">
        <f>F138</f>
        <v>178.7</v>
      </c>
      <c r="G137" s="7">
        <f>G138</f>
        <v>0</v>
      </c>
      <c r="H137" s="7">
        <f>H138</f>
        <v>178.7</v>
      </c>
    </row>
    <row r="138" spans="1:8" ht="12.75" outlineLevel="7">
      <c r="A138" s="8" t="s">
        <v>33</v>
      </c>
      <c r="B138" s="9" t="s">
        <v>9</v>
      </c>
      <c r="C138" s="9" t="s">
        <v>148</v>
      </c>
      <c r="D138" s="9" t="s">
        <v>162</v>
      </c>
      <c r="E138" s="9" t="s">
        <v>34</v>
      </c>
      <c r="F138" s="10">
        <v>178.7</v>
      </c>
      <c r="G138" s="10">
        <v>0</v>
      </c>
      <c r="H138" s="10">
        <f>G138+F138</f>
        <v>178.7</v>
      </c>
    </row>
    <row r="139" spans="1:8" ht="123.75" outlineLevel="4">
      <c r="A139" s="11" t="s">
        <v>163</v>
      </c>
      <c r="B139" s="6" t="s">
        <v>9</v>
      </c>
      <c r="C139" s="6" t="s">
        <v>148</v>
      </c>
      <c r="D139" s="6" t="s">
        <v>164</v>
      </c>
      <c r="E139" s="6"/>
      <c r="F139" s="7">
        <f>F140</f>
        <v>210</v>
      </c>
      <c r="G139" s="7">
        <f>G140</f>
        <v>0</v>
      </c>
      <c r="H139" s="7">
        <f>H140</f>
        <v>210</v>
      </c>
    </row>
    <row r="140" spans="1:8" ht="12.75" outlineLevel="7">
      <c r="A140" s="8" t="s">
        <v>33</v>
      </c>
      <c r="B140" s="9" t="s">
        <v>9</v>
      </c>
      <c r="C140" s="9" t="s">
        <v>148</v>
      </c>
      <c r="D140" s="9" t="s">
        <v>164</v>
      </c>
      <c r="E140" s="9" t="s">
        <v>34</v>
      </c>
      <c r="F140" s="10">
        <v>210</v>
      </c>
      <c r="G140" s="10">
        <v>0</v>
      </c>
      <c r="H140" s="10">
        <f>G140+F140</f>
        <v>210</v>
      </c>
    </row>
    <row r="141" spans="1:8" ht="135" outlineLevel="4">
      <c r="A141" s="11" t="s">
        <v>165</v>
      </c>
      <c r="B141" s="6" t="s">
        <v>9</v>
      </c>
      <c r="C141" s="6" t="s">
        <v>148</v>
      </c>
      <c r="D141" s="6" t="s">
        <v>166</v>
      </c>
      <c r="E141" s="6"/>
      <c r="F141" s="7">
        <f>F142</f>
        <v>89.83</v>
      </c>
      <c r="G141" s="7">
        <f>G142</f>
        <v>0</v>
      </c>
      <c r="H141" s="7">
        <f>H142</f>
        <v>89.83</v>
      </c>
    </row>
    <row r="142" spans="1:8" ht="12.75" outlineLevel="7">
      <c r="A142" s="8" t="s">
        <v>33</v>
      </c>
      <c r="B142" s="9" t="s">
        <v>9</v>
      </c>
      <c r="C142" s="9" t="s">
        <v>148</v>
      </c>
      <c r="D142" s="9" t="s">
        <v>166</v>
      </c>
      <c r="E142" s="9" t="s">
        <v>34</v>
      </c>
      <c r="F142" s="10">
        <v>89.83</v>
      </c>
      <c r="G142" s="10">
        <v>0</v>
      </c>
      <c r="H142" s="10">
        <f>G142+F142</f>
        <v>89.83</v>
      </c>
    </row>
    <row r="143" spans="1:8" ht="135" outlineLevel="7">
      <c r="A143" s="11" t="s">
        <v>155</v>
      </c>
      <c r="B143" s="9"/>
      <c r="C143" s="9"/>
      <c r="D143" s="6" t="s">
        <v>219</v>
      </c>
      <c r="E143" s="9"/>
      <c r="F143" s="24">
        <f>F144</f>
        <v>2450</v>
      </c>
      <c r="G143" s="24">
        <f>G144</f>
        <v>0</v>
      </c>
      <c r="H143" s="24">
        <f>H144</f>
        <v>2450</v>
      </c>
    </row>
    <row r="144" spans="1:8" ht="12.75" outlineLevel="7">
      <c r="A144" s="8" t="s">
        <v>33</v>
      </c>
      <c r="B144" s="9" t="s">
        <v>9</v>
      </c>
      <c r="C144" s="9" t="s">
        <v>148</v>
      </c>
      <c r="D144" s="9" t="s">
        <v>219</v>
      </c>
      <c r="E144" s="9" t="s">
        <v>34</v>
      </c>
      <c r="F144" s="10">
        <v>2450</v>
      </c>
      <c r="G144" s="10">
        <v>0</v>
      </c>
      <c r="H144" s="10">
        <f>G144+F144</f>
        <v>2450</v>
      </c>
    </row>
    <row r="145" spans="1:8" ht="78.75" outlineLevel="3">
      <c r="A145" s="12" t="s">
        <v>119</v>
      </c>
      <c r="B145" s="13" t="s">
        <v>9</v>
      </c>
      <c r="C145" s="13" t="s">
        <v>167</v>
      </c>
      <c r="D145" s="13" t="s">
        <v>120</v>
      </c>
      <c r="E145" s="13"/>
      <c r="F145" s="14">
        <f>F146</f>
        <v>26662.5</v>
      </c>
      <c r="G145" s="14">
        <f>G146</f>
        <v>-500</v>
      </c>
      <c r="H145" s="14">
        <f>H146</f>
        <v>26162.5</v>
      </c>
    </row>
    <row r="146" spans="1:8" ht="112.5" outlineLevel="4">
      <c r="A146" s="5" t="s">
        <v>168</v>
      </c>
      <c r="B146" s="6" t="s">
        <v>9</v>
      </c>
      <c r="C146" s="6" t="s">
        <v>167</v>
      </c>
      <c r="D146" s="6" t="s">
        <v>169</v>
      </c>
      <c r="E146" s="6"/>
      <c r="F146" s="7">
        <f>SUM(F147:F153)</f>
        <v>26662.5</v>
      </c>
      <c r="G146" s="7">
        <f>SUM(G147:G153)</f>
        <v>-500</v>
      </c>
      <c r="H146" s="7">
        <f>SUM(H147:H153)</f>
        <v>26162.5</v>
      </c>
    </row>
    <row r="147" spans="1:8" ht="12.75" outlineLevel="7">
      <c r="A147" s="8" t="s">
        <v>170</v>
      </c>
      <c r="B147" s="9" t="s">
        <v>9</v>
      </c>
      <c r="C147" s="9" t="s">
        <v>167</v>
      </c>
      <c r="D147" s="9" t="s">
        <v>169</v>
      </c>
      <c r="E147" s="9" t="s">
        <v>171</v>
      </c>
      <c r="F147" s="10">
        <v>14118</v>
      </c>
      <c r="G147" s="10">
        <v>-384</v>
      </c>
      <c r="H147" s="10">
        <f aca="true" t="shared" si="2" ref="H147:H153">G147+F147</f>
        <v>13734</v>
      </c>
    </row>
    <row r="148" spans="1:8" ht="33.75" outlineLevel="7">
      <c r="A148" s="8" t="s">
        <v>172</v>
      </c>
      <c r="B148" s="9" t="s">
        <v>9</v>
      </c>
      <c r="C148" s="9" t="s">
        <v>167</v>
      </c>
      <c r="D148" s="9" t="s">
        <v>169</v>
      </c>
      <c r="E148" s="9" t="s">
        <v>173</v>
      </c>
      <c r="F148" s="10">
        <v>14.4</v>
      </c>
      <c r="G148" s="10">
        <v>0</v>
      </c>
      <c r="H148" s="10">
        <f t="shared" si="2"/>
        <v>14.4</v>
      </c>
    </row>
    <row r="149" spans="1:8" ht="56.25" outlineLevel="7">
      <c r="A149" s="8" t="s">
        <v>174</v>
      </c>
      <c r="B149" s="9" t="s">
        <v>9</v>
      </c>
      <c r="C149" s="9" t="s">
        <v>167</v>
      </c>
      <c r="D149" s="9" t="s">
        <v>169</v>
      </c>
      <c r="E149" s="9" t="s">
        <v>175</v>
      </c>
      <c r="F149" s="10">
        <v>4264</v>
      </c>
      <c r="G149" s="10">
        <v>-116</v>
      </c>
      <c r="H149" s="10">
        <f t="shared" si="2"/>
        <v>4148</v>
      </c>
    </row>
    <row r="150" spans="1:8" ht="33.75" outlineLevel="7">
      <c r="A150" s="8" t="s">
        <v>31</v>
      </c>
      <c r="B150" s="9" t="s">
        <v>9</v>
      </c>
      <c r="C150" s="9" t="s">
        <v>167</v>
      </c>
      <c r="D150" s="9" t="s">
        <v>169</v>
      </c>
      <c r="E150" s="9" t="s">
        <v>32</v>
      </c>
      <c r="F150" s="10">
        <v>22.3</v>
      </c>
      <c r="G150" s="10">
        <v>0</v>
      </c>
      <c r="H150" s="10">
        <f t="shared" si="2"/>
        <v>22.3</v>
      </c>
    </row>
    <row r="151" spans="1:8" ht="12.75" outlineLevel="7">
      <c r="A151" s="8" t="s">
        <v>33</v>
      </c>
      <c r="B151" s="9" t="s">
        <v>9</v>
      </c>
      <c r="C151" s="9" t="s">
        <v>167</v>
      </c>
      <c r="D151" s="9" t="s">
        <v>169</v>
      </c>
      <c r="E151" s="9" t="s">
        <v>34</v>
      </c>
      <c r="F151" s="10">
        <v>8233.8</v>
      </c>
      <c r="G151" s="10">
        <v>0</v>
      </c>
      <c r="H151" s="10">
        <f t="shared" si="2"/>
        <v>8233.8</v>
      </c>
    </row>
    <row r="152" spans="1:8" ht="12.75" outlineLevel="7">
      <c r="A152" s="8" t="s">
        <v>37</v>
      </c>
      <c r="B152" s="9" t="s">
        <v>9</v>
      </c>
      <c r="C152" s="9" t="s">
        <v>167</v>
      </c>
      <c r="D152" s="9" t="s">
        <v>169</v>
      </c>
      <c r="E152" s="9" t="s">
        <v>38</v>
      </c>
      <c r="F152" s="10">
        <v>5.5</v>
      </c>
      <c r="G152" s="10">
        <v>0</v>
      </c>
      <c r="H152" s="10">
        <f t="shared" si="2"/>
        <v>5.5</v>
      </c>
    </row>
    <row r="153" spans="1:8" ht="12.75" outlineLevel="7">
      <c r="A153" s="8" t="s">
        <v>67</v>
      </c>
      <c r="B153" s="9" t="s">
        <v>9</v>
      </c>
      <c r="C153" s="9" t="s">
        <v>167</v>
      </c>
      <c r="D153" s="9" t="s">
        <v>169</v>
      </c>
      <c r="E153" s="9" t="s">
        <v>68</v>
      </c>
      <c r="F153" s="10">
        <v>4.5</v>
      </c>
      <c r="G153" s="10">
        <v>0</v>
      </c>
      <c r="H153" s="10">
        <f t="shared" si="2"/>
        <v>4.5</v>
      </c>
    </row>
    <row r="154" spans="1:8" ht="112.5" outlineLevel="3">
      <c r="A154" s="12" t="s">
        <v>177</v>
      </c>
      <c r="B154" s="13" t="s">
        <v>9</v>
      </c>
      <c r="C154" s="13" t="s">
        <v>176</v>
      </c>
      <c r="D154" s="13" t="s">
        <v>178</v>
      </c>
      <c r="E154" s="13"/>
      <c r="F154" s="14">
        <f>F155+F157+F159</f>
        <v>744.27</v>
      </c>
      <c r="G154" s="14">
        <f>G155+G157+G159</f>
        <v>0</v>
      </c>
      <c r="H154" s="14">
        <f>H155+H157+H159</f>
        <v>744.27</v>
      </c>
    </row>
    <row r="155" spans="1:8" ht="135" outlineLevel="4">
      <c r="A155" s="11" t="s">
        <v>179</v>
      </c>
      <c r="B155" s="6" t="s">
        <v>9</v>
      </c>
      <c r="C155" s="6" t="s">
        <v>176</v>
      </c>
      <c r="D155" s="6" t="s">
        <v>180</v>
      </c>
      <c r="E155" s="6"/>
      <c r="F155" s="7">
        <f>F156</f>
        <v>146.5</v>
      </c>
      <c r="G155" s="7">
        <f>G156</f>
        <v>0</v>
      </c>
      <c r="H155" s="7">
        <f>H156</f>
        <v>146.5</v>
      </c>
    </row>
    <row r="156" spans="1:8" ht="12.75" outlineLevel="7">
      <c r="A156" s="8" t="s">
        <v>33</v>
      </c>
      <c r="B156" s="9" t="s">
        <v>9</v>
      </c>
      <c r="C156" s="9" t="s">
        <v>176</v>
      </c>
      <c r="D156" s="9" t="s">
        <v>180</v>
      </c>
      <c r="E156" s="9" t="s">
        <v>34</v>
      </c>
      <c r="F156" s="10">
        <v>146.5</v>
      </c>
      <c r="G156" s="10">
        <v>0</v>
      </c>
      <c r="H156" s="10">
        <f>G156+F156</f>
        <v>146.5</v>
      </c>
    </row>
    <row r="157" spans="1:8" ht="135" outlineLevel="4">
      <c r="A157" s="11" t="s">
        <v>181</v>
      </c>
      <c r="B157" s="6" t="s">
        <v>9</v>
      </c>
      <c r="C157" s="6" t="s">
        <v>176</v>
      </c>
      <c r="D157" s="6" t="s">
        <v>182</v>
      </c>
      <c r="E157" s="6"/>
      <c r="F157" s="7">
        <f>F158</f>
        <v>0</v>
      </c>
      <c r="G157" s="7">
        <f>G158</f>
        <v>0</v>
      </c>
      <c r="H157" s="7">
        <f>H158</f>
        <v>0</v>
      </c>
    </row>
    <row r="158" spans="1:8" ht="12.75" outlineLevel="7">
      <c r="A158" s="8" t="s">
        <v>33</v>
      </c>
      <c r="B158" s="9" t="s">
        <v>9</v>
      </c>
      <c r="C158" s="9" t="s">
        <v>176</v>
      </c>
      <c r="D158" s="9" t="s">
        <v>182</v>
      </c>
      <c r="E158" s="9" t="s">
        <v>34</v>
      </c>
      <c r="F158" s="10">
        <v>0</v>
      </c>
      <c r="G158" s="10">
        <v>0</v>
      </c>
      <c r="H158" s="10">
        <f>G158+F158</f>
        <v>0</v>
      </c>
    </row>
    <row r="159" spans="1:8" ht="157.5" outlineLevel="4">
      <c r="A159" s="11" t="s">
        <v>183</v>
      </c>
      <c r="B159" s="6" t="s">
        <v>9</v>
      </c>
      <c r="C159" s="6" t="s">
        <v>176</v>
      </c>
      <c r="D159" s="6" t="s">
        <v>184</v>
      </c>
      <c r="E159" s="6"/>
      <c r="F159" s="7">
        <f>F160+F161</f>
        <v>597.77</v>
      </c>
      <c r="G159" s="7">
        <f>G160+G161</f>
        <v>0</v>
      </c>
      <c r="H159" s="7">
        <f>H160+H161</f>
        <v>597.77</v>
      </c>
    </row>
    <row r="160" spans="1:8" ht="12.75" outlineLevel="7">
      <c r="A160" s="8" t="s">
        <v>170</v>
      </c>
      <c r="B160" s="9" t="s">
        <v>9</v>
      </c>
      <c r="C160" s="9" t="s">
        <v>176</v>
      </c>
      <c r="D160" s="9" t="s">
        <v>184</v>
      </c>
      <c r="E160" s="9" t="s">
        <v>171</v>
      </c>
      <c r="F160" s="10">
        <v>459.12</v>
      </c>
      <c r="G160" s="10">
        <v>0</v>
      </c>
      <c r="H160" s="10">
        <f>G160+F160</f>
        <v>459.12</v>
      </c>
    </row>
    <row r="161" spans="1:8" ht="56.25" outlineLevel="7">
      <c r="A161" s="8" t="s">
        <v>174</v>
      </c>
      <c r="B161" s="9" t="s">
        <v>9</v>
      </c>
      <c r="C161" s="9" t="s">
        <v>176</v>
      </c>
      <c r="D161" s="9" t="s">
        <v>184</v>
      </c>
      <c r="E161" s="9" t="s">
        <v>175</v>
      </c>
      <c r="F161" s="10">
        <v>138.65</v>
      </c>
      <c r="G161" s="10">
        <v>0</v>
      </c>
      <c r="H161" s="10">
        <f>G161+F161</f>
        <v>138.65</v>
      </c>
    </row>
    <row r="162" spans="1:8" ht="101.25" outlineLevel="3">
      <c r="A162" s="12" t="s">
        <v>186</v>
      </c>
      <c r="B162" s="13" t="s">
        <v>9</v>
      </c>
      <c r="C162" s="13" t="s">
        <v>185</v>
      </c>
      <c r="D162" s="13" t="s">
        <v>187</v>
      </c>
      <c r="E162" s="13"/>
      <c r="F162" s="14">
        <f>F163+F166+F174+F176+F184+F180</f>
        <v>27283.97</v>
      </c>
      <c r="G162" s="14">
        <f>G163+G166+G174+G176+G184+G180</f>
        <v>0</v>
      </c>
      <c r="H162" s="14">
        <f>H163+H166+H174+H176+H184+H180</f>
        <v>27283.97</v>
      </c>
    </row>
    <row r="163" spans="1:8" ht="135" outlineLevel="4">
      <c r="A163" s="11" t="s">
        <v>188</v>
      </c>
      <c r="B163" s="6" t="s">
        <v>9</v>
      </c>
      <c r="C163" s="6" t="s">
        <v>185</v>
      </c>
      <c r="D163" s="6" t="s">
        <v>189</v>
      </c>
      <c r="E163" s="6"/>
      <c r="F163" s="7">
        <f>F164+F165</f>
        <v>6931.97</v>
      </c>
      <c r="G163" s="7">
        <f>G164+G165</f>
        <v>0</v>
      </c>
      <c r="H163" s="7">
        <f>H164+H165</f>
        <v>6931.97</v>
      </c>
    </row>
    <row r="164" spans="1:8" ht="67.5" outlineLevel="7">
      <c r="A164" s="8" t="s">
        <v>190</v>
      </c>
      <c r="B164" s="9" t="s">
        <v>9</v>
      </c>
      <c r="C164" s="9" t="s">
        <v>185</v>
      </c>
      <c r="D164" s="9" t="s">
        <v>189</v>
      </c>
      <c r="E164" s="9" t="s">
        <v>191</v>
      </c>
      <c r="F164" s="10">
        <v>6821.97</v>
      </c>
      <c r="G164" s="10">
        <v>0</v>
      </c>
      <c r="H164" s="10">
        <f>G164+F164</f>
        <v>6821.97</v>
      </c>
    </row>
    <row r="165" spans="1:8" ht="22.5" outlineLevel="7">
      <c r="A165" s="8" t="s">
        <v>192</v>
      </c>
      <c r="B165" s="9" t="s">
        <v>9</v>
      </c>
      <c r="C165" s="9" t="s">
        <v>185</v>
      </c>
      <c r="D165" s="9" t="s">
        <v>189</v>
      </c>
      <c r="E165" s="9" t="s">
        <v>193</v>
      </c>
      <c r="F165" s="10">
        <v>110</v>
      </c>
      <c r="G165" s="10">
        <v>0</v>
      </c>
      <c r="H165" s="10">
        <f>G165+F165</f>
        <v>110</v>
      </c>
    </row>
    <row r="166" spans="1:8" ht="123.75" outlineLevel="4">
      <c r="A166" s="11" t="s">
        <v>194</v>
      </c>
      <c r="B166" s="6" t="s">
        <v>9</v>
      </c>
      <c r="C166" s="6" t="s">
        <v>185</v>
      </c>
      <c r="D166" s="6" t="s">
        <v>195</v>
      </c>
      <c r="E166" s="6"/>
      <c r="F166" s="7">
        <f>SUM(F167:F173)</f>
        <v>5723.200000000001</v>
      </c>
      <c r="G166" s="7">
        <f>SUM(G167:G173)</f>
        <v>0</v>
      </c>
      <c r="H166" s="7">
        <f>SUM(H167:H173)</f>
        <v>5723.200000000001</v>
      </c>
    </row>
    <row r="167" spans="1:8" ht="12.75" outlineLevel="7">
      <c r="A167" s="8" t="s">
        <v>170</v>
      </c>
      <c r="B167" s="9" t="s">
        <v>9</v>
      </c>
      <c r="C167" s="9" t="s">
        <v>185</v>
      </c>
      <c r="D167" s="9" t="s">
        <v>195</v>
      </c>
      <c r="E167" s="9" t="s">
        <v>171</v>
      </c>
      <c r="F167" s="10">
        <v>3493.24</v>
      </c>
      <c r="G167" s="10">
        <v>0</v>
      </c>
      <c r="H167" s="10">
        <f aca="true" t="shared" si="3" ref="H167:H173">G167+F167</f>
        <v>3493.24</v>
      </c>
    </row>
    <row r="168" spans="1:8" ht="33.75" outlineLevel="7">
      <c r="A168" s="8" t="s">
        <v>172</v>
      </c>
      <c r="B168" s="9" t="s">
        <v>9</v>
      </c>
      <c r="C168" s="9" t="s">
        <v>185</v>
      </c>
      <c r="D168" s="9" t="s">
        <v>195</v>
      </c>
      <c r="E168" s="9" t="s">
        <v>173</v>
      </c>
      <c r="F168" s="10">
        <v>21.2</v>
      </c>
      <c r="G168" s="10">
        <v>0</v>
      </c>
      <c r="H168" s="10">
        <f t="shared" si="3"/>
        <v>21.2</v>
      </c>
    </row>
    <row r="169" spans="1:8" ht="56.25" outlineLevel="7">
      <c r="A169" s="8" t="s">
        <v>174</v>
      </c>
      <c r="B169" s="9" t="s">
        <v>9</v>
      </c>
      <c r="C169" s="9" t="s">
        <v>185</v>
      </c>
      <c r="D169" s="9" t="s">
        <v>195</v>
      </c>
      <c r="E169" s="9" t="s">
        <v>175</v>
      </c>
      <c r="F169" s="10">
        <v>1052.56</v>
      </c>
      <c r="G169" s="10">
        <v>0</v>
      </c>
      <c r="H169" s="10">
        <f t="shared" si="3"/>
        <v>1052.56</v>
      </c>
    </row>
    <row r="170" spans="1:8" ht="33.75" outlineLevel="7">
      <c r="A170" s="8" t="s">
        <v>31</v>
      </c>
      <c r="B170" s="9" t="s">
        <v>9</v>
      </c>
      <c r="C170" s="9" t="s">
        <v>185</v>
      </c>
      <c r="D170" s="9" t="s">
        <v>195</v>
      </c>
      <c r="E170" s="9" t="s">
        <v>32</v>
      </c>
      <c r="F170" s="10">
        <v>141.56</v>
      </c>
      <c r="G170" s="10">
        <v>0</v>
      </c>
      <c r="H170" s="10">
        <f t="shared" si="3"/>
        <v>141.56</v>
      </c>
    </row>
    <row r="171" spans="1:8" ht="12.75" outlineLevel="7">
      <c r="A171" s="8" t="s">
        <v>33</v>
      </c>
      <c r="B171" s="9" t="s">
        <v>9</v>
      </c>
      <c r="C171" s="9" t="s">
        <v>185</v>
      </c>
      <c r="D171" s="9" t="s">
        <v>195</v>
      </c>
      <c r="E171" s="9" t="s">
        <v>34</v>
      </c>
      <c r="F171" s="10">
        <v>1010.64</v>
      </c>
      <c r="G171" s="10">
        <v>0</v>
      </c>
      <c r="H171" s="10">
        <f t="shared" si="3"/>
        <v>1010.64</v>
      </c>
    </row>
    <row r="172" spans="1:8" ht="12.75" outlineLevel="7">
      <c r="A172" s="8" t="s">
        <v>37</v>
      </c>
      <c r="B172" s="9" t="s">
        <v>9</v>
      </c>
      <c r="C172" s="9" t="s">
        <v>185</v>
      </c>
      <c r="D172" s="9" t="s">
        <v>195</v>
      </c>
      <c r="E172" s="9" t="s">
        <v>38</v>
      </c>
      <c r="F172" s="10">
        <v>0</v>
      </c>
      <c r="G172" s="10">
        <v>0</v>
      </c>
      <c r="H172" s="10">
        <f t="shared" si="3"/>
        <v>0</v>
      </c>
    </row>
    <row r="173" spans="1:8" ht="12.75" outlineLevel="7">
      <c r="A173" s="8" t="s">
        <v>67</v>
      </c>
      <c r="B173" s="9" t="s">
        <v>9</v>
      </c>
      <c r="C173" s="9" t="s">
        <v>185</v>
      </c>
      <c r="D173" s="9" t="s">
        <v>195</v>
      </c>
      <c r="E173" s="9" t="s">
        <v>68</v>
      </c>
      <c r="F173" s="10">
        <v>4</v>
      </c>
      <c r="G173" s="10">
        <v>0</v>
      </c>
      <c r="H173" s="10">
        <f t="shared" si="3"/>
        <v>4</v>
      </c>
    </row>
    <row r="174" spans="1:8" ht="135" outlineLevel="4">
      <c r="A174" s="11" t="s">
        <v>196</v>
      </c>
      <c r="B174" s="6" t="s">
        <v>9</v>
      </c>
      <c r="C174" s="6" t="s">
        <v>185</v>
      </c>
      <c r="D174" s="6" t="s">
        <v>197</v>
      </c>
      <c r="E174" s="6"/>
      <c r="F174" s="7">
        <f>F175</f>
        <v>867.5</v>
      </c>
      <c r="G174" s="7">
        <f>G175</f>
        <v>0</v>
      </c>
      <c r="H174" s="7">
        <f>H175</f>
        <v>867.5</v>
      </c>
    </row>
    <row r="175" spans="1:8" ht="12.75" outlineLevel="7">
      <c r="A175" s="8" t="s">
        <v>33</v>
      </c>
      <c r="B175" s="9" t="s">
        <v>9</v>
      </c>
      <c r="C175" s="9" t="s">
        <v>185</v>
      </c>
      <c r="D175" s="9" t="s">
        <v>197</v>
      </c>
      <c r="E175" s="9" t="s">
        <v>34</v>
      </c>
      <c r="F175" s="10">
        <v>867.5</v>
      </c>
      <c r="G175" s="10">
        <v>0</v>
      </c>
      <c r="H175" s="10">
        <f>G175+F175</f>
        <v>867.5</v>
      </c>
    </row>
    <row r="176" spans="1:8" ht="146.25" outlineLevel="4">
      <c r="A176" s="11" t="s">
        <v>198</v>
      </c>
      <c r="B176" s="6" t="s">
        <v>9</v>
      </c>
      <c r="C176" s="6" t="s">
        <v>185</v>
      </c>
      <c r="D176" s="6" t="s">
        <v>199</v>
      </c>
      <c r="E176" s="6"/>
      <c r="F176" s="7">
        <f>SUM(F177:F179)</f>
        <v>12806.4</v>
      </c>
      <c r="G176" s="7">
        <f>SUM(G177:G179)</f>
        <v>0</v>
      </c>
      <c r="H176" s="7">
        <f>SUM(H177:H179)</f>
        <v>12806.4</v>
      </c>
    </row>
    <row r="177" spans="1:8" ht="12.75" outlineLevel="7">
      <c r="A177" s="8" t="s">
        <v>170</v>
      </c>
      <c r="B177" s="9" t="s">
        <v>9</v>
      </c>
      <c r="C177" s="9" t="s">
        <v>185</v>
      </c>
      <c r="D177" s="9" t="s">
        <v>199</v>
      </c>
      <c r="E177" s="9" t="s">
        <v>171</v>
      </c>
      <c r="F177" s="10">
        <v>4490.32</v>
      </c>
      <c r="G177" s="10">
        <v>0</v>
      </c>
      <c r="H177" s="10">
        <f>G177+F177</f>
        <v>4490.32</v>
      </c>
    </row>
    <row r="178" spans="1:8" ht="56.25" outlineLevel="7">
      <c r="A178" s="8" t="s">
        <v>174</v>
      </c>
      <c r="B178" s="9" t="s">
        <v>9</v>
      </c>
      <c r="C178" s="9" t="s">
        <v>185</v>
      </c>
      <c r="D178" s="9" t="s">
        <v>199</v>
      </c>
      <c r="E178" s="9" t="s">
        <v>175</v>
      </c>
      <c r="F178" s="10">
        <v>1356.08</v>
      </c>
      <c r="G178" s="10">
        <v>0</v>
      </c>
      <c r="H178" s="10">
        <f>G178+F178</f>
        <v>1356.08</v>
      </c>
    </row>
    <row r="179" spans="1:8" ht="67.5" outlineLevel="7">
      <c r="A179" s="8" t="s">
        <v>190</v>
      </c>
      <c r="B179" s="9" t="s">
        <v>9</v>
      </c>
      <c r="C179" s="9" t="s">
        <v>185</v>
      </c>
      <c r="D179" s="9" t="s">
        <v>199</v>
      </c>
      <c r="E179" s="9" t="s">
        <v>191</v>
      </c>
      <c r="F179" s="10">
        <v>6960</v>
      </c>
      <c r="G179" s="10">
        <v>0</v>
      </c>
      <c r="H179" s="10">
        <f>G179+F179</f>
        <v>6960</v>
      </c>
    </row>
    <row r="180" spans="1:8" ht="123.75" outlineLevel="7">
      <c r="A180" s="11" t="s">
        <v>194</v>
      </c>
      <c r="B180" s="6" t="s">
        <v>9</v>
      </c>
      <c r="C180" s="6" t="s">
        <v>185</v>
      </c>
      <c r="D180" s="6" t="s">
        <v>224</v>
      </c>
      <c r="E180" s="9"/>
      <c r="F180" s="24">
        <f>F182+F183+F181</f>
        <v>124.89999999999999</v>
      </c>
      <c r="G180" s="24">
        <f>G182+G183+G181</f>
        <v>0</v>
      </c>
      <c r="H180" s="24">
        <f>H182+H183+H181</f>
        <v>124.89999999999999</v>
      </c>
    </row>
    <row r="181" spans="1:8" ht="33.75" outlineLevel="7">
      <c r="A181" s="26" t="s">
        <v>172</v>
      </c>
      <c r="B181" s="9" t="s">
        <v>9</v>
      </c>
      <c r="C181" s="9" t="s">
        <v>185</v>
      </c>
      <c r="D181" s="9" t="s">
        <v>224</v>
      </c>
      <c r="E181" s="9" t="s">
        <v>173</v>
      </c>
      <c r="F181" s="10">
        <v>15.76</v>
      </c>
      <c r="G181" s="10">
        <v>0</v>
      </c>
      <c r="H181" s="10">
        <f>G181+F181</f>
        <v>15.76</v>
      </c>
    </row>
    <row r="182" spans="1:8" ht="33.75" outlineLevel="7">
      <c r="A182" s="8" t="s">
        <v>31</v>
      </c>
      <c r="B182" s="9" t="s">
        <v>9</v>
      </c>
      <c r="C182" s="9" t="s">
        <v>185</v>
      </c>
      <c r="D182" s="9" t="s">
        <v>224</v>
      </c>
      <c r="E182" s="9" t="s">
        <v>32</v>
      </c>
      <c r="F182" s="10">
        <v>24.9</v>
      </c>
      <c r="G182" s="10">
        <v>0</v>
      </c>
      <c r="H182" s="10">
        <f>G182+F182</f>
        <v>24.9</v>
      </c>
    </row>
    <row r="183" spans="1:8" ht="12.75" outlineLevel="7">
      <c r="A183" s="8" t="s">
        <v>33</v>
      </c>
      <c r="B183" s="9" t="s">
        <v>9</v>
      </c>
      <c r="C183" s="9" t="s">
        <v>185</v>
      </c>
      <c r="D183" s="9" t="s">
        <v>224</v>
      </c>
      <c r="E183" s="9" t="s">
        <v>34</v>
      </c>
      <c r="F183" s="10">
        <v>84.24</v>
      </c>
      <c r="G183" s="10">
        <v>0</v>
      </c>
      <c r="H183" s="10">
        <f>G183+F183</f>
        <v>84.24</v>
      </c>
    </row>
    <row r="184" spans="1:8" ht="135" outlineLevel="7">
      <c r="A184" s="11" t="s">
        <v>188</v>
      </c>
      <c r="B184" s="9"/>
      <c r="C184" s="9"/>
      <c r="D184" s="6" t="s">
        <v>220</v>
      </c>
      <c r="E184" s="9"/>
      <c r="F184" s="24">
        <f>F185+F186</f>
        <v>830</v>
      </c>
      <c r="G184" s="24">
        <f>G185+G186</f>
        <v>0</v>
      </c>
      <c r="H184" s="24">
        <f>H185+H186</f>
        <v>830</v>
      </c>
    </row>
    <row r="185" spans="1:8" ht="12.75" outlineLevel="7">
      <c r="A185" s="8" t="s">
        <v>33</v>
      </c>
      <c r="B185" s="9" t="s">
        <v>9</v>
      </c>
      <c r="C185" s="9" t="s">
        <v>185</v>
      </c>
      <c r="D185" s="9" t="s">
        <v>220</v>
      </c>
      <c r="E185" s="9" t="s">
        <v>34</v>
      </c>
      <c r="F185" s="10">
        <v>430</v>
      </c>
      <c r="G185" s="10">
        <v>0</v>
      </c>
      <c r="H185" s="10">
        <f>G185+F185</f>
        <v>430</v>
      </c>
    </row>
    <row r="186" spans="1:8" ht="22.5" outlineLevel="7">
      <c r="A186" s="8" t="s">
        <v>192</v>
      </c>
      <c r="B186" s="9" t="s">
        <v>9</v>
      </c>
      <c r="C186" s="9" t="s">
        <v>185</v>
      </c>
      <c r="D186" s="9" t="s">
        <v>220</v>
      </c>
      <c r="E186" s="9" t="s">
        <v>193</v>
      </c>
      <c r="F186" s="10">
        <v>400</v>
      </c>
      <c r="G186" s="10">
        <v>0</v>
      </c>
      <c r="H186" s="10">
        <f>G186+F186</f>
        <v>400</v>
      </c>
    </row>
    <row r="187" spans="1:8" ht="33.75" outlineLevel="3">
      <c r="A187" s="12" t="s">
        <v>201</v>
      </c>
      <c r="B187" s="13" t="s">
        <v>9</v>
      </c>
      <c r="C187" s="13" t="s">
        <v>200</v>
      </c>
      <c r="D187" s="13" t="s">
        <v>202</v>
      </c>
      <c r="E187" s="13"/>
      <c r="F187" s="14">
        <f>F188</f>
        <v>1751.11</v>
      </c>
      <c r="G187" s="14">
        <f>G188</f>
        <v>0</v>
      </c>
      <c r="H187" s="14">
        <f>H188</f>
        <v>1751.11</v>
      </c>
    </row>
    <row r="188" spans="1:8" ht="45" outlineLevel="7">
      <c r="A188" s="8" t="s">
        <v>203</v>
      </c>
      <c r="B188" s="9" t="s">
        <v>9</v>
      </c>
      <c r="C188" s="9" t="s">
        <v>200</v>
      </c>
      <c r="D188" s="9" t="s">
        <v>202</v>
      </c>
      <c r="E188" s="9" t="s">
        <v>204</v>
      </c>
      <c r="F188" s="10">
        <v>1751.11</v>
      </c>
      <c r="G188" s="10">
        <v>0</v>
      </c>
      <c r="H188" s="10">
        <f>G188+F188</f>
        <v>1751.11</v>
      </c>
    </row>
    <row r="189" spans="1:8" ht="78.75" outlineLevel="3">
      <c r="A189" s="12" t="s">
        <v>119</v>
      </c>
      <c r="B189" s="13" t="s">
        <v>9</v>
      </c>
      <c r="C189" s="13" t="s">
        <v>205</v>
      </c>
      <c r="D189" s="13" t="s">
        <v>120</v>
      </c>
      <c r="E189" s="13"/>
      <c r="F189" s="14">
        <f>F190+F192</f>
        <v>1233.5</v>
      </c>
      <c r="G189" s="14">
        <f>G190+G192</f>
        <v>0</v>
      </c>
      <c r="H189" s="14">
        <f>H190+H192</f>
        <v>1233.5</v>
      </c>
    </row>
    <row r="190" spans="1:8" ht="112.5" outlineLevel="4">
      <c r="A190" s="11" t="s">
        <v>206</v>
      </c>
      <c r="B190" s="6" t="s">
        <v>9</v>
      </c>
      <c r="C190" s="6" t="s">
        <v>205</v>
      </c>
      <c r="D190" s="6" t="s">
        <v>207</v>
      </c>
      <c r="E190" s="6"/>
      <c r="F190" s="7">
        <f>F191</f>
        <v>0</v>
      </c>
      <c r="G190" s="7">
        <f>G191</f>
        <v>0</v>
      </c>
      <c r="H190" s="7">
        <f>H191</f>
        <v>0</v>
      </c>
    </row>
    <row r="191" spans="1:8" ht="12.75" outlineLevel="7">
      <c r="A191" s="8" t="s">
        <v>46</v>
      </c>
      <c r="B191" s="9" t="s">
        <v>9</v>
      </c>
      <c r="C191" s="9" t="s">
        <v>205</v>
      </c>
      <c r="D191" s="9" t="s">
        <v>207</v>
      </c>
      <c r="E191" s="9" t="s">
        <v>47</v>
      </c>
      <c r="F191" s="10">
        <v>0</v>
      </c>
      <c r="G191" s="10">
        <v>0</v>
      </c>
      <c r="H191" s="10">
        <f>G191+F191</f>
        <v>0</v>
      </c>
    </row>
    <row r="192" spans="1:8" ht="112.5" outlineLevel="7">
      <c r="A192" s="11" t="s">
        <v>206</v>
      </c>
      <c r="B192" s="6" t="s">
        <v>9</v>
      </c>
      <c r="C192" s="6" t="s">
        <v>205</v>
      </c>
      <c r="D192" s="25" t="s">
        <v>221</v>
      </c>
      <c r="E192" s="25"/>
      <c r="F192" s="24">
        <f>F193</f>
        <v>1233.5</v>
      </c>
      <c r="G192" s="24">
        <f>G193</f>
        <v>0</v>
      </c>
      <c r="H192" s="24">
        <f>H193</f>
        <v>1233.5</v>
      </c>
    </row>
    <row r="193" spans="1:8" ht="12.75" outlineLevel="7">
      <c r="A193" s="8" t="s">
        <v>46</v>
      </c>
      <c r="B193" s="9" t="s">
        <v>9</v>
      </c>
      <c r="C193" s="9" t="s">
        <v>205</v>
      </c>
      <c r="D193" s="9" t="s">
        <v>221</v>
      </c>
      <c r="E193" s="9" t="s">
        <v>222</v>
      </c>
      <c r="F193" s="10">
        <v>1233.5</v>
      </c>
      <c r="G193" s="10">
        <v>0</v>
      </c>
      <c r="H193" s="10">
        <f>F193+G193</f>
        <v>1233.5</v>
      </c>
    </row>
    <row r="194" spans="1:8" ht="112.5" outlineLevel="3">
      <c r="A194" s="12" t="s">
        <v>177</v>
      </c>
      <c r="B194" s="13" t="s">
        <v>9</v>
      </c>
      <c r="C194" s="13" t="s">
        <v>208</v>
      </c>
      <c r="D194" s="13" t="s">
        <v>178</v>
      </c>
      <c r="E194" s="13"/>
      <c r="F194" s="14">
        <f aca="true" t="shared" si="4" ref="F194:H195">F195</f>
        <v>290.8</v>
      </c>
      <c r="G194" s="14">
        <f t="shared" si="4"/>
        <v>0</v>
      </c>
      <c r="H194" s="14">
        <f t="shared" si="4"/>
        <v>290.8</v>
      </c>
    </row>
    <row r="195" spans="1:8" ht="135" outlineLevel="4">
      <c r="A195" s="11" t="s">
        <v>209</v>
      </c>
      <c r="B195" s="6" t="s">
        <v>9</v>
      </c>
      <c r="C195" s="6" t="s">
        <v>208</v>
      </c>
      <c r="D195" s="6" t="s">
        <v>210</v>
      </c>
      <c r="E195" s="6"/>
      <c r="F195" s="7">
        <f t="shared" si="4"/>
        <v>290.8</v>
      </c>
      <c r="G195" s="7">
        <f t="shared" si="4"/>
        <v>0</v>
      </c>
      <c r="H195" s="7">
        <f t="shared" si="4"/>
        <v>290.8</v>
      </c>
    </row>
    <row r="196" spans="1:8" ht="12.75" outlineLevel="7">
      <c r="A196" s="8" t="s">
        <v>33</v>
      </c>
      <c r="B196" s="9" t="s">
        <v>9</v>
      </c>
      <c r="C196" s="9" t="s">
        <v>208</v>
      </c>
      <c r="D196" s="9" t="s">
        <v>210</v>
      </c>
      <c r="E196" s="9" t="s">
        <v>34</v>
      </c>
      <c r="F196" s="10">
        <v>290.8</v>
      </c>
      <c r="G196" s="10">
        <v>0</v>
      </c>
      <c r="H196" s="10">
        <f>G196+F196</f>
        <v>290.8</v>
      </c>
    </row>
  </sheetData>
  <sheetProtection/>
  <mergeCells count="9">
    <mergeCell ref="A1:F1"/>
    <mergeCell ref="A6:H6"/>
    <mergeCell ref="A8:G8"/>
    <mergeCell ref="A9:G9"/>
    <mergeCell ref="A2:I2"/>
    <mergeCell ref="A3:I3"/>
    <mergeCell ref="A4:I4"/>
    <mergeCell ref="B5:I5"/>
    <mergeCell ref="A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rep:2.47.0.104</dc:description>
  <cp:lastModifiedBy>Владелец</cp:lastModifiedBy>
  <cp:lastPrinted>2019-12-18T08:39:48Z</cp:lastPrinted>
  <dcterms:created xsi:type="dcterms:W3CDTF">2019-02-12T13:40:58Z</dcterms:created>
  <dcterms:modified xsi:type="dcterms:W3CDTF">2019-12-20T06:30:42Z</dcterms:modified>
  <cp:category/>
  <cp:version/>
  <cp:contentType/>
  <cp:contentStatus/>
</cp:coreProperties>
</file>