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<sst xmlns="http://schemas.openxmlformats.org/spreadsheetml/2006/main" count="84" uniqueCount="80">
  <si>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</si>
  <si>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</si>
  <si>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</si>
  <si>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</si>
  <si>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</si>
  <si>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</si>
  <si>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</si>
  <si>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</si>
  <si>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</si>
  <si>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</si>
  <si>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</si>
  <si>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</si>
  <si>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</si>
  <si>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</si>
  <si>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</si>
  <si>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</si>
  <si>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</si>
  <si>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</si>
  <si>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</si>
  <si>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</si>
  <si>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</si>
  <si>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</si>
  <si>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</si>
  <si>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</si>
  <si>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</si>
  <si>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</si>
  <si>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</si>
  <si>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</si>
  <si>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</si>
  <si>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</si>
  <si>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</si>
  <si>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</si>
  <si>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</si>
  <si>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</si>
  <si>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</si>
  <si>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</si>
  <si>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</si>
  <si>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</si>
  <si>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</si>
  <si>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</si>
  <si>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</si>
  <si>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</si>
  <si>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</si>
  <si>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</si>
  <si>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</si>
  <si>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</si>
  <si>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</si>
  <si>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</si>
  <si>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</si>
  <si>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</si>
  <si>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</si>
  <si>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</si>
  <si>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</si>
  <si>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</si>
  <si>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</si>
  <si>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</si>
  <si>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2 02 15001 13 0000 151 </t>
  </si>
  <si>
    <t>2 02 20216 13 0000 151</t>
  </si>
  <si>
    <t>2 02 29999 13 0000 151</t>
  </si>
  <si>
    <t>2 02 35118 13 0000 151</t>
  </si>
  <si>
    <t>2 02 30024 13 0000 151</t>
  </si>
  <si>
    <t>2 02 49999 13 0000 151</t>
  </si>
  <si>
    <t>% исполнения</t>
  </si>
  <si>
    <t>Земельный налог с организаций</t>
  </si>
  <si>
    <t>Земельный налог с физических лиц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</si>
  <si>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</si>
  <si>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</si>
  <si>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</si>
  <si>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</si>
  <si>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1 17 01050 13 0000 180</t>
  </si>
  <si>
    <t>1 17 00000 00 0000 000</t>
  </si>
  <si>
    <t xml:space="preserve">Прочие неналоговые доходы </t>
  </si>
  <si>
    <t>Прогнозируемые поступления доходов в бюджет Вырицкого городского поселения за 1 квартал 2018 г.</t>
  </si>
  <si>
    <t>Исполнено в  1 кв. 2018г.  (тыс.руб.)</t>
  </si>
  <si>
    <t>Сумма на 2018г.       (тыс.руб.)</t>
  </si>
  <si>
    <t xml:space="preserve">2 02 20077 13 0000 151 </t>
  </si>
  <si>
    <t>Субсидии городских поселений на софинансирование капитальных вложений в объекты муниципальной собственности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</si>
  <si>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</si>
  <si>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</si>
  <si>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№349  от  30 мая 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</si>
</sst>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right" vertical="distributed"/>
    </xf>
    <xf numFmtId="173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9.8515625" style="1" customWidth="1"/>
    <col min="5" max="16384" width="9.140625" style="1" customWidth="1"/>
  </cols>
  <sheetData>
    <row r="2" spans="2:5" ht="12.75">
      <c r="B2" s="28" t="s">
        <v>21</v>
      </c>
      <c r="C2" s="28"/>
      <c r="D2" s="29"/>
      <c r="E2" s="29"/>
    </row>
    <row r="3" spans="1:5" ht="12.75">
      <c r="A3" s="2"/>
      <c r="B3" s="28" t="s">
        <v>29</v>
      </c>
      <c r="C3" s="28"/>
      <c r="D3" s="29"/>
      <c r="E3" s="29"/>
    </row>
    <row r="4" spans="2:5" ht="12.75">
      <c r="B4" s="30" t="s">
        <v>79</v>
      </c>
      <c r="C4" s="30"/>
      <c r="D4" s="29"/>
      <c r="E4" s="29"/>
    </row>
    <row r="5" spans="2:3" ht="12.75">
      <c r="B5" s="2"/>
      <c r="C5" s="2"/>
    </row>
    <row r="7" ht="2.25" customHeight="1"/>
    <row r="8" spans="1:5" ht="12.75">
      <c r="A8" s="31" t="s">
        <v>72</v>
      </c>
      <c r="B8" s="31"/>
      <c r="C8" s="31"/>
      <c r="D8" s="29"/>
      <c r="E8" s="29"/>
    </row>
    <row r="9" spans="1:3" ht="12.75">
      <c r="A9" s="11"/>
      <c r="B9" s="11"/>
      <c r="C9" s="11"/>
    </row>
    <row r="10" spans="1:5" ht="51">
      <c r="A10" s="8" t="s">
        <v>0</v>
      </c>
      <c r="B10" s="8" t="s">
        <v>23</v>
      </c>
      <c r="C10" s="8" t="s">
        <v>74</v>
      </c>
      <c r="D10" s="13" t="s">
        <v>73</v>
      </c>
      <c r="E10" s="14" t="s">
        <v>62</v>
      </c>
    </row>
    <row r="11" spans="1:5" ht="15.75" customHeight="1">
      <c r="A11" s="3" t="s">
        <v>1</v>
      </c>
      <c r="B11" s="7" t="s">
        <v>24</v>
      </c>
      <c r="C11" s="9">
        <f>C12+C15+C17</f>
        <v>87260.6</v>
      </c>
      <c r="D11" s="9">
        <f>D12+D15+D17</f>
        <v>16060.759999999998</v>
      </c>
      <c r="E11" s="26">
        <f>D11/C11*100</f>
        <v>18.405511765905803</v>
      </c>
    </row>
    <row r="12" spans="1:5" ht="15.75" customHeight="1">
      <c r="A12" s="3" t="s">
        <v>2</v>
      </c>
      <c r="B12" s="3" t="s">
        <v>3</v>
      </c>
      <c r="C12" s="9">
        <f>SUM(C13+C14)</f>
        <v>27395.5</v>
      </c>
      <c r="D12" s="9">
        <f>SUM(D13+D14)</f>
        <v>5991.57</v>
      </c>
      <c r="E12" s="26">
        <f aca="true" t="shared" si="0" ref="E12:E48">D12/C12*100</f>
        <v>21.870635688342972</v>
      </c>
    </row>
    <row r="13" spans="1:5" ht="15.75" customHeight="1">
      <c r="A13" s="8" t="s">
        <v>50</v>
      </c>
      <c r="B13" s="4" t="s">
        <v>4</v>
      </c>
      <c r="C13" s="10">
        <v>15060.3</v>
      </c>
      <c r="D13" s="12">
        <v>3420.16</v>
      </c>
      <c r="E13" s="27">
        <f t="shared" si="0"/>
        <v>22.70977337768836</v>
      </c>
    </row>
    <row r="14" spans="1:5" ht="15.75" customHeight="1">
      <c r="A14" s="8" t="s">
        <v>51</v>
      </c>
      <c r="B14" s="4" t="s">
        <v>37</v>
      </c>
      <c r="C14" s="10">
        <v>12335.2</v>
      </c>
      <c r="D14" s="12">
        <v>2571.41</v>
      </c>
      <c r="E14" s="27">
        <f t="shared" si="0"/>
        <v>20.84611518256696</v>
      </c>
    </row>
    <row r="15" spans="1:5" ht="15.75" customHeight="1">
      <c r="A15" s="3" t="s">
        <v>34</v>
      </c>
      <c r="B15" s="3" t="s">
        <v>32</v>
      </c>
      <c r="C15" s="9">
        <f>C16</f>
        <v>9.1</v>
      </c>
      <c r="D15" s="9">
        <f>D16</f>
        <v>0</v>
      </c>
      <c r="E15" s="26">
        <f t="shared" si="0"/>
        <v>0</v>
      </c>
    </row>
    <row r="16" spans="1:5" ht="14.25" customHeight="1">
      <c r="A16" s="8" t="s">
        <v>52</v>
      </c>
      <c r="B16" s="4" t="s">
        <v>33</v>
      </c>
      <c r="C16" s="10">
        <v>9.1</v>
      </c>
      <c r="D16" s="12">
        <v>0</v>
      </c>
      <c r="E16" s="27">
        <f t="shared" si="0"/>
        <v>0</v>
      </c>
    </row>
    <row r="17" spans="1:5" ht="15" customHeight="1">
      <c r="A17" s="3" t="s">
        <v>5</v>
      </c>
      <c r="B17" s="3" t="s">
        <v>6</v>
      </c>
      <c r="C17" s="9">
        <f>C18+C19+C20</f>
        <v>59856</v>
      </c>
      <c r="D17" s="9">
        <f>D18+D19+D20</f>
        <v>10069.189999999999</v>
      </c>
      <c r="E17" s="26">
        <f t="shared" si="0"/>
        <v>16.822356990109594</v>
      </c>
    </row>
    <row r="18" spans="1:5" ht="13.5" customHeight="1">
      <c r="A18" s="8" t="s">
        <v>53</v>
      </c>
      <c r="B18" s="4" t="s">
        <v>7</v>
      </c>
      <c r="C18" s="10">
        <v>6347.5</v>
      </c>
      <c r="D18" s="12">
        <v>175.75</v>
      </c>
      <c r="E18" s="27">
        <f t="shared" si="0"/>
        <v>2.7688066167782592</v>
      </c>
    </row>
    <row r="19" spans="1:5" ht="13.5" customHeight="1">
      <c r="A19" s="8" t="s">
        <v>54</v>
      </c>
      <c r="B19" s="4" t="s">
        <v>63</v>
      </c>
      <c r="C19" s="10">
        <v>29200</v>
      </c>
      <c r="D19" s="12">
        <v>8117.69</v>
      </c>
      <c r="E19" s="27">
        <f t="shared" si="0"/>
        <v>27.80030821917808</v>
      </c>
    </row>
    <row r="20" spans="1:5" ht="13.5" customHeight="1">
      <c r="A20" s="8" t="s">
        <v>54</v>
      </c>
      <c r="B20" s="4" t="s">
        <v>64</v>
      </c>
      <c r="C20" s="10">
        <v>24308.5</v>
      </c>
      <c r="D20" s="12">
        <v>1775.75</v>
      </c>
      <c r="E20" s="27">
        <f t="shared" si="0"/>
        <v>7.305057901557069</v>
      </c>
    </row>
    <row r="21" spans="1:5" ht="11.25" customHeight="1">
      <c r="A21" s="3"/>
      <c r="B21" s="7" t="s">
        <v>25</v>
      </c>
      <c r="C21" s="9">
        <f>C22+C30+C32+C35</f>
        <v>24578.75</v>
      </c>
      <c r="D21" s="9">
        <f>D22+D30+D32+D35+D36</f>
        <v>4595.09</v>
      </c>
      <c r="E21" s="26">
        <f t="shared" si="0"/>
        <v>18.69537710420587</v>
      </c>
    </row>
    <row r="22" spans="1:5" ht="26.25" customHeight="1">
      <c r="A22" s="3" t="s">
        <v>8</v>
      </c>
      <c r="B22" s="3" t="s">
        <v>9</v>
      </c>
      <c r="C22" s="9">
        <f>C23+C29</f>
        <v>8043.75</v>
      </c>
      <c r="D22" s="9">
        <f>D23+D29</f>
        <v>1638.8400000000001</v>
      </c>
      <c r="E22" s="26">
        <f t="shared" si="0"/>
        <v>20.374079254079255</v>
      </c>
    </row>
    <row r="23" spans="1:5" ht="25.5" customHeight="1">
      <c r="A23" s="8" t="s">
        <v>10</v>
      </c>
      <c r="B23" s="4" t="s">
        <v>11</v>
      </c>
      <c r="C23" s="10">
        <f>C24+C25+C28</f>
        <v>7130.75</v>
      </c>
      <c r="D23" s="10">
        <f>D24+D25+D28</f>
        <v>1539.5000000000002</v>
      </c>
      <c r="E23" s="27">
        <f t="shared" si="0"/>
        <v>21.58959436244435</v>
      </c>
    </row>
    <row r="24" spans="1:5" ht="49.5" customHeight="1">
      <c r="A24" s="8" t="s">
        <v>44</v>
      </c>
      <c r="B24" s="4" t="s">
        <v>12</v>
      </c>
      <c r="C24" s="10">
        <v>7000</v>
      </c>
      <c r="D24" s="15">
        <v>1506.65</v>
      </c>
      <c r="E24" s="27">
        <f t="shared" si="0"/>
        <v>21.52357142857143</v>
      </c>
    </row>
    <row r="25" spans="1:5" ht="39" customHeight="1">
      <c r="A25" s="8" t="s">
        <v>45</v>
      </c>
      <c r="B25" s="4" t="s">
        <v>13</v>
      </c>
      <c r="C25" s="10">
        <v>127</v>
      </c>
      <c r="D25" s="15">
        <v>31.91</v>
      </c>
      <c r="E25" s="27">
        <f t="shared" si="0"/>
        <v>25.125984251968504</v>
      </c>
    </row>
    <row r="26" spans="1:5" ht="12.75" hidden="1">
      <c r="A26" s="3" t="s">
        <v>14</v>
      </c>
      <c r="B26" s="3" t="s">
        <v>15</v>
      </c>
      <c r="C26" s="9">
        <f>SUM(C27)</f>
        <v>0</v>
      </c>
      <c r="D26" s="12"/>
      <c r="E26" s="27" t="e">
        <f t="shared" si="0"/>
        <v>#DIV/0!</v>
      </c>
    </row>
    <row r="27" spans="1:5" ht="25.5" hidden="1">
      <c r="A27" s="8" t="s">
        <v>16</v>
      </c>
      <c r="B27" s="4" t="s">
        <v>17</v>
      </c>
      <c r="C27" s="10">
        <v>0</v>
      </c>
      <c r="D27" s="12"/>
      <c r="E27" s="27" t="e">
        <f t="shared" si="0"/>
        <v>#DIV/0!</v>
      </c>
    </row>
    <row r="28" spans="1:5" ht="25.5">
      <c r="A28" s="8" t="s">
        <v>77</v>
      </c>
      <c r="B28" s="4" t="s">
        <v>78</v>
      </c>
      <c r="C28" s="10">
        <v>3.75</v>
      </c>
      <c r="D28" s="15">
        <v>0.94</v>
      </c>
      <c r="E28" s="27">
        <f t="shared" si="0"/>
        <v>25.066666666666666</v>
      </c>
    </row>
    <row r="29" spans="1:5" ht="13.5" customHeight="1">
      <c r="A29" s="8" t="s">
        <v>46</v>
      </c>
      <c r="B29" s="4" t="s">
        <v>30</v>
      </c>
      <c r="C29" s="10">
        <v>913</v>
      </c>
      <c r="D29" s="12">
        <v>99.34</v>
      </c>
      <c r="E29" s="27">
        <f t="shared" si="0"/>
        <v>10.880613362541073</v>
      </c>
    </row>
    <row r="30" spans="1:5" ht="13.5" customHeight="1">
      <c r="A30" s="3" t="s">
        <v>38</v>
      </c>
      <c r="B30" s="6" t="s">
        <v>39</v>
      </c>
      <c r="C30" s="9">
        <f>C31</f>
        <v>5500</v>
      </c>
      <c r="D30" s="9">
        <f>D31</f>
        <v>840</v>
      </c>
      <c r="E30" s="26">
        <f t="shared" si="0"/>
        <v>15.272727272727273</v>
      </c>
    </row>
    <row r="31" spans="1:5" ht="13.5" customHeight="1">
      <c r="A31" s="8" t="s">
        <v>47</v>
      </c>
      <c r="B31" s="4" t="s">
        <v>40</v>
      </c>
      <c r="C31" s="10">
        <v>5500</v>
      </c>
      <c r="D31" s="24">
        <v>840</v>
      </c>
      <c r="E31" s="27">
        <f t="shared" si="0"/>
        <v>15.272727272727273</v>
      </c>
    </row>
    <row r="32" spans="1:5" ht="17.25" customHeight="1">
      <c r="A32" s="3" t="s">
        <v>27</v>
      </c>
      <c r="B32" s="3" t="s">
        <v>26</v>
      </c>
      <c r="C32" s="9">
        <f>C33</f>
        <v>11000</v>
      </c>
      <c r="D32" s="9">
        <f>D33</f>
        <v>1657.23</v>
      </c>
      <c r="E32" s="26">
        <f t="shared" si="0"/>
        <v>15.065727272727273</v>
      </c>
    </row>
    <row r="33" spans="1:5" ht="14.25" customHeight="1">
      <c r="A33" s="8" t="s">
        <v>48</v>
      </c>
      <c r="B33" s="4" t="s">
        <v>28</v>
      </c>
      <c r="C33" s="10">
        <v>11000</v>
      </c>
      <c r="D33" s="12">
        <v>1657.23</v>
      </c>
      <c r="E33" s="27">
        <f t="shared" si="0"/>
        <v>15.065727272727273</v>
      </c>
    </row>
    <row r="34" spans="1:5" ht="14.25" customHeight="1">
      <c r="A34" s="3" t="s">
        <v>14</v>
      </c>
      <c r="B34" s="6" t="s">
        <v>36</v>
      </c>
      <c r="C34" s="9">
        <f>C35</f>
        <v>35</v>
      </c>
      <c r="D34" s="9">
        <f>D35</f>
        <v>407.5</v>
      </c>
      <c r="E34" s="26">
        <f t="shared" si="0"/>
        <v>1164.2857142857142</v>
      </c>
    </row>
    <row r="35" spans="1:5" ht="14.25" customHeight="1">
      <c r="A35" s="8" t="s">
        <v>43</v>
      </c>
      <c r="B35" s="4" t="s">
        <v>17</v>
      </c>
      <c r="C35" s="10">
        <v>35</v>
      </c>
      <c r="D35" s="12">
        <v>407.5</v>
      </c>
      <c r="E35" s="27">
        <f t="shared" si="0"/>
        <v>1164.2857142857142</v>
      </c>
    </row>
    <row r="36" spans="1:5" ht="14.25" customHeight="1">
      <c r="A36" s="3" t="s">
        <v>70</v>
      </c>
      <c r="B36" s="6" t="s">
        <v>71</v>
      </c>
      <c r="C36" s="9">
        <f>C37</f>
        <v>0</v>
      </c>
      <c r="D36" s="9">
        <f>D37</f>
        <v>51.52</v>
      </c>
      <c r="E36" s="26">
        <v>0</v>
      </c>
    </row>
    <row r="37" spans="1:5" ht="14.25" customHeight="1">
      <c r="A37" s="8" t="s">
        <v>69</v>
      </c>
      <c r="B37" s="4" t="s">
        <v>71</v>
      </c>
      <c r="C37" s="10">
        <v>0</v>
      </c>
      <c r="D37" s="12">
        <v>51.52</v>
      </c>
      <c r="E37" s="27">
        <v>0</v>
      </c>
    </row>
    <row r="38" spans="1:5" ht="42" customHeight="1">
      <c r="A38" s="3" t="s">
        <v>18</v>
      </c>
      <c r="B38" s="6" t="s">
        <v>19</v>
      </c>
      <c r="C38" s="22">
        <f>C39+C43+C44+C45+C42+C41+C40</f>
        <v>68741.69</v>
      </c>
      <c r="D38" s="9">
        <f>D39+D43+D44+D45+D42+D41</f>
        <v>13243.57</v>
      </c>
      <c r="E38" s="26">
        <f t="shared" si="0"/>
        <v>19.26570324354842</v>
      </c>
    </row>
    <row r="39" spans="1:5" ht="26.25" customHeight="1">
      <c r="A39" s="8" t="s">
        <v>56</v>
      </c>
      <c r="B39" s="4" t="s">
        <v>41</v>
      </c>
      <c r="C39" s="10">
        <v>11440.4</v>
      </c>
      <c r="D39" s="15">
        <v>2299.33</v>
      </c>
      <c r="E39" s="27">
        <f t="shared" si="0"/>
        <v>20.09833572252718</v>
      </c>
    </row>
    <row r="40" spans="1:5" ht="30" customHeight="1">
      <c r="A40" s="8" t="s">
        <v>75</v>
      </c>
      <c r="B40" s="4" t="s">
        <v>76</v>
      </c>
      <c r="C40" s="10">
        <v>29532</v>
      </c>
      <c r="D40" s="15">
        <v>0</v>
      </c>
      <c r="E40" s="27">
        <v>0</v>
      </c>
    </row>
    <row r="41" spans="1:5" ht="70.5" customHeight="1">
      <c r="A41" s="8" t="s">
        <v>57</v>
      </c>
      <c r="B41" s="4" t="s">
        <v>55</v>
      </c>
      <c r="C41" s="10">
        <v>5233.2</v>
      </c>
      <c r="D41" s="15">
        <v>0</v>
      </c>
      <c r="E41" s="27">
        <f t="shared" si="0"/>
        <v>0</v>
      </c>
    </row>
    <row r="42" spans="1:5" ht="26.25" customHeight="1">
      <c r="A42" s="8" t="s">
        <v>58</v>
      </c>
      <c r="B42" s="4" t="s">
        <v>49</v>
      </c>
      <c r="C42" s="10">
        <v>19609.63</v>
      </c>
      <c r="D42" s="15">
        <v>10606.26</v>
      </c>
      <c r="E42" s="27">
        <f t="shared" si="0"/>
        <v>54.086997051958654</v>
      </c>
    </row>
    <row r="43" spans="1:5" ht="25.5" customHeight="1">
      <c r="A43" s="8" t="s">
        <v>59</v>
      </c>
      <c r="B43" s="4" t="s">
        <v>22</v>
      </c>
      <c r="C43" s="10">
        <v>719.7</v>
      </c>
      <c r="D43" s="15">
        <v>179.93</v>
      </c>
      <c r="E43" s="27">
        <f t="shared" si="0"/>
        <v>25.000694733916912</v>
      </c>
    </row>
    <row r="44" spans="1:5" ht="25.5" customHeight="1">
      <c r="A44" s="8" t="s">
        <v>60</v>
      </c>
      <c r="B44" s="4" t="s">
        <v>31</v>
      </c>
      <c r="C44" s="21">
        <v>632.19</v>
      </c>
      <c r="D44" s="15">
        <v>158.05</v>
      </c>
      <c r="E44" s="27">
        <f t="shared" si="0"/>
        <v>25.000395450734747</v>
      </c>
    </row>
    <row r="45" spans="1:5" ht="14.25" customHeight="1">
      <c r="A45" s="8" t="s">
        <v>61</v>
      </c>
      <c r="B45" s="4" t="s">
        <v>35</v>
      </c>
      <c r="C45" s="10">
        <v>1574.57</v>
      </c>
      <c r="D45" s="23">
        <v>0</v>
      </c>
      <c r="E45" s="27">
        <f t="shared" si="0"/>
        <v>0</v>
      </c>
    </row>
    <row r="46" spans="1:5" ht="42" customHeight="1">
      <c r="A46" s="16" t="s">
        <v>65</v>
      </c>
      <c r="B46" s="17" t="s">
        <v>66</v>
      </c>
      <c r="C46" s="18">
        <v>0</v>
      </c>
      <c r="D46" s="18">
        <f>D47</f>
        <v>881.82</v>
      </c>
      <c r="E46" s="26">
        <v>0</v>
      </c>
    </row>
    <row r="47" spans="1:5" ht="39.75" customHeight="1">
      <c r="A47" s="8" t="s">
        <v>67</v>
      </c>
      <c r="B47" s="19" t="s">
        <v>68</v>
      </c>
      <c r="C47" s="20">
        <v>0</v>
      </c>
      <c r="D47" s="20">
        <v>881.82</v>
      </c>
      <c r="E47" s="27">
        <v>0</v>
      </c>
    </row>
    <row r="48" spans="1:5" ht="12.75">
      <c r="A48" s="8"/>
      <c r="B48" s="3" t="s">
        <v>20</v>
      </c>
      <c r="C48" s="9">
        <f>C11+C21+C38</f>
        <v>180581.04</v>
      </c>
      <c r="D48" s="9">
        <f>D11+D21+D38+D46</f>
        <v>34781.24</v>
      </c>
      <c r="E48" s="25">
        <f t="shared" si="0"/>
        <v>19.260737450620503</v>
      </c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 t="s">
        <v>42</v>
      </c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</sheetData>
  <sheetProtection/>
  <mergeCells count="4">
    <mergeCell ref="B2:E2"/>
    <mergeCell ref="B3:E3"/>
    <mergeCell ref="B4:E4"/>
    <mergeCell ref="A8:E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2018-04-18T07:00:58Z</cp:lastPrinted>
  <dcterms:created xsi:type="dcterms:W3CDTF">1996-10-08T23:32:33Z</dcterms:created>
  <dcterms:modified xsi:type="dcterms:W3CDTF">2018-06-04T06:38:54Z</dcterms:modified>
  <cp:category/>
  <cp:version/>
  <cp:contentType/>
  <cp:contentStatus/>
</cp:coreProperties>
</file>