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020" windowHeight="8910" activeTab="0"/>
  </bookViews>
  <sheets>
    <sheet name="Приложение 7 - 2015 " sheetId="1" r:id="rId1"/>
    <sheet name="Приложение 7старое - 2015ВГП" sheetId="2" r:id="rId2"/>
  </sheets>
  <definedNames>
    <definedName name="_xlnm.Print_Titles" localSheetId="0">'Приложение 7 - 2015 '!$8:$10</definedName>
    <definedName name="_xlnm.Print_Titles" localSheetId="1">'Приложение 7старое - 2015ВГП'!$8:$10</definedName>
  </definedNames>
  <calcPr fullCalcOnLoad="1" refMode="R1C1"/>
</workbook>
</file>

<file path=xl/sharedStrings.xml><?xml version="1.0" encoding="utf-8"?>
<sst xmlns="http://schemas.openxmlformats.org/spreadsheetml/2006/main" count="877" uniqueCount="283">
  <si>
    <t>целевая статья</t>
  </si>
  <si>
    <t>Наименование показателя</t>
  </si>
  <si>
    <t>Осуществление первичного воинского учета на территориях, где отсутствуют военные комиссариаты</t>
  </si>
  <si>
    <t xml:space="preserve">Мероприятия в области жилищного хозяйства </t>
  </si>
  <si>
    <t>К  О  Д  Ы    классификации расходов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</si>
  <si>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</si>
  <si>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Сусанинского поселения</t>
  </si>
  <si>
    <t>Проведение мероприятий для детей и молодежи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</si>
  <si>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</si>
  <si>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</si>
  <si>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</si>
  <si>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Всего расходов по поселению 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</si>
  <si>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</si>
  <si>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</si>
  <si>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</si>
  <si>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</si>
  <si>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</si>
  <si>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</si>
  <si>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</si>
  <si>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</si>
  <si>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</si>
  <si>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0309</t>
  </si>
  <si>
    <t>0310</t>
  </si>
  <si>
    <t>Мероприятия по землеустройству и землепользованию</t>
  </si>
  <si>
    <t>0410</t>
  </si>
  <si>
    <t>0412</t>
  </si>
  <si>
    <t>0501</t>
  </si>
  <si>
    <t>0502</t>
  </si>
  <si>
    <t>0503</t>
  </si>
  <si>
    <t>0707</t>
  </si>
  <si>
    <t>0801</t>
  </si>
  <si>
    <t>0113</t>
  </si>
  <si>
    <t>1102</t>
  </si>
  <si>
    <t>0111</t>
  </si>
  <si>
    <t>0409</t>
  </si>
  <si>
    <t>1001</t>
  </si>
  <si>
    <t>540</t>
  </si>
  <si>
    <t>244</t>
  </si>
  <si>
    <t xml:space="preserve">Прочая  закупка товаров, работ и услуг для обеспечения государственных (муниципальных) нужд </t>
  </si>
  <si>
    <t>Расходы на выплаты персоналу казенных учреждений</t>
  </si>
  <si>
    <t>870</t>
  </si>
  <si>
    <t>вид расхода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</si>
  <si>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</si>
  <si>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</si>
  <si>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</si>
  <si>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</si>
  <si>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</si>
  <si>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</si>
  <si>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</si>
  <si>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</si>
  <si>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62 9 1306</t>
  </si>
  <si>
    <t>62 9 1307</t>
  </si>
  <si>
    <t>62 9 1502</t>
  </si>
  <si>
    <t>62 9 1505</t>
  </si>
  <si>
    <t>62 9 9548</t>
  </si>
  <si>
    <t>62 9 5118</t>
  </si>
  <si>
    <t>62 9</t>
  </si>
  <si>
    <t xml:space="preserve">61 7 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</si>
  <si>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</si>
  <si>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</si>
  <si>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</si>
  <si>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</si>
  <si>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</si>
  <si>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</si>
  <si>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</si>
  <si>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</si>
  <si>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</si>
  <si>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</si>
  <si>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</si>
  <si>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</si>
  <si>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</si>
  <si>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</si>
  <si>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</si>
  <si>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</si>
  <si>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</si>
  <si>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</si>
  <si>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 xml:space="preserve">Осуществление внешнего финансового контроля  бюджета муниципального образования 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</si>
  <si>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</si>
  <si>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</si>
  <si>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852</t>
  </si>
  <si>
    <t xml:space="preserve">Расходы на выплату персоналу государственных (муниципальных ) органов </t>
  </si>
  <si>
    <t>321</t>
  </si>
  <si>
    <t xml:space="preserve">62 9 1502 </t>
  </si>
  <si>
    <t>раздел, подраздела</t>
  </si>
  <si>
    <t>Мероприятия в области строительства, архитектуры и градостроительства</t>
  </si>
  <si>
    <t xml:space="preserve">Мероприятия по развитию и поддержке предпринимательства </t>
  </si>
  <si>
    <t>Проведение мероприятий по гражданской обороне</t>
  </si>
  <si>
    <t xml:space="preserve">Предупреждение и ликвидация последствий  чрезвычайных ситуаций и стихийных бедствий природного и техногенного характера </t>
  </si>
  <si>
    <t>Мероприятия по обеспечению первичных мер пожарной безопасности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</si>
  <si>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</si>
  <si>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коммунального хозяйства</t>
  </si>
  <si>
    <t>Мероприятий  по организации уличного освещения</t>
  </si>
  <si>
    <t xml:space="preserve">Прочие  мероприятия по благоустройству территории </t>
  </si>
  <si>
    <t>Мероприятия по организации  и содержанию мест захоронений</t>
  </si>
  <si>
    <t>Код глав-ного распо-рядителя</t>
  </si>
  <si>
    <t xml:space="preserve">Мероприятия по обеспечению деятельности  учреждений культуры </t>
  </si>
  <si>
    <t>Мероприятия  по обеспечение деятельности муниципальных библиотек</t>
  </si>
  <si>
    <t>Проведение культурно-массовых мероприятий к праздничным   и памятным датам</t>
  </si>
  <si>
    <t>Проведение мероприятий в области спорта и физической культуры</t>
  </si>
  <si>
    <t xml:space="preserve">Организация временных оплачиваемых рабочих мест для несовершеннолетних граждан </t>
  </si>
  <si>
    <t>Проведение  мероприятий для детей и молодежи</t>
  </si>
  <si>
    <t>Мероприятия по развитию и поддержке предпринимательства</t>
  </si>
  <si>
    <t>Мероприятия в области информационно-коммуникационных технологий</t>
  </si>
  <si>
    <t>Бюджет на  2015 год   (тыс.руб.)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</si>
  <si>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</si>
  <si>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госуд-х (муниципальных) нужд</t>
  </si>
  <si>
    <t>Содержание муниципального жилищного фонда, в т.ч. капитальный ремонт муниципального жилищного фонда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</si>
  <si>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</si>
  <si>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</si>
  <si>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</si>
  <si>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</si>
  <si>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</si>
  <si>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Бюджетные инвестиции в объекты капитального строительства собственности государственной (муниципальной) собственности</t>
  </si>
  <si>
    <t>Проведение культурно-массовых мероприятий к праздничным и памятным датам</t>
  </si>
  <si>
    <t>Организация временных оплачиваемых рабочих мест для несовершеннолетних граждан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</si>
  <si>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</si>
  <si>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Осуществление отдельных государственных полномочий </t>
  </si>
  <si>
    <t>Обеспечение выполния отдельных государственных полномочий</t>
  </si>
  <si>
    <t>61 8 7134</t>
  </si>
  <si>
    <t xml:space="preserve">Программная часть </t>
  </si>
  <si>
    <t xml:space="preserve">Непрограммная   часть </t>
  </si>
  <si>
    <t xml:space="preserve">62 </t>
  </si>
  <si>
    <t>Полномочия  по жилищному  контролю</t>
  </si>
  <si>
    <t>62 9 1301</t>
  </si>
  <si>
    <t xml:space="preserve">Доплаты к пенсиям государственных  служащих субъектов Российской Федерации  и муниципальных служащих </t>
  </si>
  <si>
    <t>62 9 1528</t>
  </si>
  <si>
    <t>Иные пенсии, социальные доплаты к пенсии</t>
  </si>
  <si>
    <t>Пенсионное обеспечение</t>
  </si>
  <si>
    <t xml:space="preserve">Развитие муниципальной службы в  администрации Сусанинского сельского поселения  </t>
  </si>
  <si>
    <t>Ведомственная  структура  расходов бюджета муниципального образования Вырицкое городское поселение на 2015 год по разделам, подразделам, целевым статьям и видам расходов  классификации расходов Российской Федерации</t>
  </si>
  <si>
    <t>Администрация Вырицкого городского поселения</t>
  </si>
  <si>
    <t xml:space="preserve">Создание условий для экономического развития 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</si>
  <si>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МО Вырицкое городское управление на 2015 год </t>
  </si>
  <si>
    <t xml:space="preserve">Обеспечение безопасности на территории  МО Вырицкое городское поселение </t>
  </si>
  <si>
    <t xml:space="preserve">Жилищно-коммунальное хозяйство и благоустройство территории МО Вырицкое городское поселение </t>
  </si>
  <si>
    <t xml:space="preserve">Развитие культуры, организация праздничных мероприятий на территории МО Вырицкое городское поселение </t>
  </si>
  <si>
    <t xml:space="preserve">Развитие физической культуры, спорта и молодежной политики на территории   МО Вырицкое городское поселение </t>
  </si>
  <si>
    <t>81.1</t>
  </si>
  <si>
    <t>Мероприятия в области информационно-коммуникационных технологий и связи</t>
  </si>
  <si>
    <t>Реализация мероприятий по оценке недвижимости, признание прав и регулирование отношений по муниципальной собственности</t>
  </si>
  <si>
    <t>Содействие созданию условий для развития сельского хозяйства</t>
  </si>
  <si>
    <t>Мероприятия по содействию создания условий для развития сельского хозяйства</t>
  </si>
  <si>
    <t>81.1.1552</t>
  </si>
  <si>
    <t>81.1.1516</t>
  </si>
  <si>
    <t>81.1.1517</t>
  </si>
  <si>
    <t>81.1.1518</t>
  </si>
  <si>
    <t>81.1.1503</t>
  </si>
  <si>
    <t>81.1.1551</t>
  </si>
  <si>
    <t>81.2</t>
  </si>
  <si>
    <t>81.2.1509</t>
  </si>
  <si>
    <t>Мероприятия в сфере национальной безопасности и правоохранительной деятельности</t>
  </si>
  <si>
    <t>81.2.1548</t>
  </si>
  <si>
    <t xml:space="preserve"> 81.2.1512</t>
  </si>
  <si>
    <t>81.2.1512</t>
  </si>
  <si>
    <t>81.2.1510</t>
  </si>
  <si>
    <t>81.4</t>
  </si>
  <si>
    <t>Компенсация выпадающих доходов организациям, предоставляющим населению жилищные условия по тарифам, не обеспечивающим возмещение издержек</t>
  </si>
  <si>
    <t>81.4.1520</t>
  </si>
  <si>
    <t>81.4.1519</t>
  </si>
  <si>
    <t>Прочие мероприятия в области жилищного хозяйства</t>
  </si>
  <si>
    <t>81.4.1521</t>
  </si>
  <si>
    <t>81.4.1538</t>
  </si>
  <si>
    <t>81.4.1541</t>
  </si>
  <si>
    <t>81.4.1542</t>
  </si>
  <si>
    <t>Мероприятия  по  энергосбережению и повышения энергетической эффективности муниципальных объектов</t>
  </si>
  <si>
    <t>81.4.1553</t>
  </si>
  <si>
    <t>Строительство газопровода</t>
  </si>
  <si>
    <t>81.4.1619</t>
  </si>
  <si>
    <t>Организация технического надзора за выполнением работ</t>
  </si>
  <si>
    <t>Проведение мероприятий по организации технического надзора за выполнением работ</t>
  </si>
  <si>
    <t>81.4.1634</t>
  </si>
  <si>
    <t>Мероприятия по обеспечению деятельности подведомственного учреждения МКУ "Вырицкий центр благоустройства и развития коммунального хозяйства"</t>
  </si>
  <si>
    <t>81.4.1290</t>
  </si>
  <si>
    <t>Содержание и развитие улично-дорожной сети</t>
  </si>
  <si>
    <t>81.3</t>
  </si>
  <si>
    <t>Разработка проектно-сметной документации по модернизации и капитальному ремонту объектов дорожного хозяйства</t>
  </si>
  <si>
    <t>Мероприятия по разработке проектно-сметной документации по модернизации и капитальному ремонту объектов дорожного хозяйства</t>
  </si>
  <si>
    <t>81.3.1618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</si>
  <si>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</si>
  <si>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  по строительству и содержанию автомобильных дорог и инженерных сооружений на них в границах муниципального образования</t>
  </si>
  <si>
    <t>81.3.1539</t>
  </si>
  <si>
    <t>Капитальный ремонт и ремонт автомобильных дорог общего пользования местного значения.</t>
  </si>
  <si>
    <t>Мероприятия по капитальному ремонту и ремонту автомобильных дорог общего пользования местного значения.</t>
  </si>
  <si>
    <t>Капитальный ремонт и ремлнт дворовых территорий многоквартирных домов, проездов к дворовым территориям многоквартирных домов в населенных пунктах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</si>
  <si>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</t>
  </si>
  <si>
    <t>81.3.1560</t>
  </si>
  <si>
    <t>81.3.1561</t>
  </si>
  <si>
    <t>81.5</t>
  </si>
  <si>
    <t>81.5.1250</t>
  </si>
  <si>
    <t>Мероприятия по текущему, капиталльному ремонту объектов культуры</t>
  </si>
  <si>
    <t>81.5.1260</t>
  </si>
  <si>
    <t>81.5.1563</t>
  </si>
  <si>
    <t>81.5.1564</t>
  </si>
  <si>
    <t>81.6</t>
  </si>
  <si>
    <t>81.6.1534</t>
  </si>
  <si>
    <t>Мероприятия по ремонту спортивных объектов</t>
  </si>
  <si>
    <t>81.6.1565</t>
  </si>
  <si>
    <t>81.6.1566</t>
  </si>
  <si>
    <t>81.6.1523</t>
  </si>
  <si>
    <t>Обеспечение выполнения отдельлных государственных полномочий Ленингрпдской области в сфере административных правоотношений</t>
  </si>
  <si>
    <t>61 7 7134</t>
  </si>
  <si>
    <t>Иные выплаты персоналу государственных (муниципальны)х органов, за исключением фонда оплаты труда</t>
  </si>
  <si>
    <t>62 8 1103</t>
  </si>
  <si>
    <t>122</t>
  </si>
  <si>
    <t>62 7 1102</t>
  </si>
  <si>
    <t>0405</t>
  </si>
  <si>
    <t>0302</t>
  </si>
  <si>
    <t>81.4.1522</t>
  </si>
  <si>
    <t>81.4.1523</t>
  </si>
  <si>
    <t>0505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</si>
  <si>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</si>
  <si>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</si>
  <si>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111</t>
  </si>
  <si>
    <t>Фонд оплаты труда казенных учреждений и взносы по обязательному социальному страхованию</t>
  </si>
  <si>
    <t>81.4.1291</t>
  </si>
  <si>
    <t>81.4.1289</t>
  </si>
  <si>
    <t>МКУ "Вырицкий БИК"</t>
  </si>
  <si>
    <t>МБУК "Вырицкий КЦ"</t>
  </si>
  <si>
    <t>МКУ "Вырицкий ЦБ"</t>
  </si>
  <si>
    <t>ИТОГО</t>
  </si>
  <si>
    <t xml:space="preserve">          Приложение  № 7</t>
  </si>
  <si>
    <t xml:space="preserve">МО Вырицкое городское  поселение </t>
  </si>
  <si>
    <t>№  от 24.12.2014г.</t>
  </si>
  <si>
    <t xml:space="preserve">Муниципальная программа городского поселения "Социально-экономическое развитие городского поселения Гатчинского муниципального района"  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</si>
  <si>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</si>
  <si>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</si>
  <si>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</si>
  <si>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</si>
  <si>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</si>
  <si>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</si>
  <si>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</si>
  <si>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Подпрограмма "Обеспечение безопасности на территории 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 </t>
  </si>
  <si>
    <t xml:space="preserve">Проведение мероприятий по гражданской обороне в рамках подпрограммы "Обеспечение безопасности на территории 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 </t>
  </si>
  <si>
    <t xml:space="preserve">Мероприятия в сфере национальной безопасности и правоохранительной деятельности в рамках подпрограммы "Обеспечение безопасности на территории 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 </t>
  </si>
  <si>
    <t xml:space="preserve"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</si>
  <si>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</si>
  <si>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</si>
  <si>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Резервные фонды местных администраций в рамках непрограммных расходов ОМСУ</t>
  </si>
  <si>
    <t xml:space="preserve">Доплаты к пенсиям муниципальных  служащих в рамках непрограммных расходов ОМСУ </t>
  </si>
  <si>
    <t xml:space="preserve"> 81.2.1510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</si>
  <si>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</si>
  <si>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обнспечению первичных мер пожарной безопасности</t>
  </si>
  <si>
    <t>Разработка проектно-сметной документации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</si>
  <si>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</si>
  <si>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  по строительству и содержанию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</si>
  <si>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</si>
  <si>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</si>
  <si>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</si>
  <si>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</si>
  <si>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</si>
  <si>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</si>
  <si>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</si>
  <si>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</si>
  <si>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</si>
  <si>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</si>
  <si>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</si>
  <si>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</si>
  <si>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</si>
  <si>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</si>
  <si>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</si>
  <si>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</si>
  <si>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текущему, капитальному ремонту объектов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</si>
  <si>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</si>
  <si>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</si>
  <si>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ремонту спортивных объектов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</si>
  <si>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</si>
  <si>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</si>
  <si>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</si>
  <si>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</si>
  <si>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</si>
  <si>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</si>
  <si>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</si>
  <si>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</si>
  <si>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</si>
  <si>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</si>
  <si>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</si>
  <si>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</si>
  <si>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Проведение мероприятий, осуществляемых органами местного самоуправления, в рамках непрограммных расходов ОМСУ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</si>
  <si>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</si>
  <si>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</si>
  <si>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</t>
  </si>
  <si>
    <t>№ 32  от 25.12.2014г.</t>
  </si>
  <si>
    <t>412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</si>
</sst>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0" fillId="0" borderId="0" xfId="0" applyBorder="1" applyAlignment="1">
      <alignment/>
    </xf>
    <xf numFmtId="172" fontId="6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4" fillId="0" borderId="12" xfId="0" applyNumberFormat="1" applyFont="1" applyBorder="1" applyAlignment="1">
      <alignment horizontal="justify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15" fillId="0" borderId="12" xfId="0" applyFont="1" applyFill="1" applyBorder="1" applyAlignment="1">
      <alignment wrapText="1"/>
    </xf>
    <xf numFmtId="49" fontId="11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49" fontId="20" fillId="0" borderId="17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8" fontId="9" fillId="0" borderId="12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172" fontId="7" fillId="36" borderId="11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justify" vertical="center" wrapText="1"/>
    </xf>
    <xf numFmtId="49" fontId="11" fillId="33" borderId="12" xfId="0" applyNumberFormat="1" applyFont="1" applyFill="1" applyBorder="1" applyAlignment="1">
      <alignment horizontal="justify" vertical="center" wrapText="1"/>
    </xf>
    <xf numFmtId="49" fontId="11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/>
    </xf>
    <xf numFmtId="49" fontId="17" fillId="33" borderId="12" xfId="0" applyNumberFormat="1" applyFont="1" applyFill="1" applyBorder="1" applyAlignment="1">
      <alignment horizontal="justify" vertical="center" wrapText="1"/>
    </xf>
    <xf numFmtId="49" fontId="14" fillId="0" borderId="12" xfId="0" applyNumberFormat="1" applyFont="1" applyFill="1" applyBorder="1" applyAlignment="1">
      <alignment horizontal="left" wrapText="1"/>
    </xf>
    <xf numFmtId="172" fontId="14" fillId="0" borderId="12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justify" vertical="center" wrapText="1"/>
    </xf>
    <xf numFmtId="0" fontId="14" fillId="0" borderId="12" xfId="0" applyFont="1" applyBorder="1" applyAlignment="1">
      <alignment wrapText="1"/>
    </xf>
    <xf numFmtId="0" fontId="10" fillId="37" borderId="11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wrapText="1"/>
    </xf>
    <xf numFmtId="0" fontId="13" fillId="37" borderId="16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justify" vertical="center" wrapText="1"/>
    </xf>
    <xf numFmtId="172" fontId="7" fillId="37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9" fontId="10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35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178" fontId="9" fillId="37" borderId="1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" fillId="38" borderId="0" xfId="0" applyFont="1" applyFill="1" applyBorder="1" applyAlignment="1">
      <alignment horizontal="left" vertical="center" wrapText="1"/>
    </xf>
    <xf numFmtId="0" fontId="4" fillId="38" borderId="0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172" fontId="21" fillId="37" borderId="11" xfId="0" applyNumberFormat="1" applyFont="1" applyFill="1" applyBorder="1" applyAlignment="1">
      <alignment/>
    </xf>
    <xf numFmtId="17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justify" vertical="center" wrapText="1"/>
    </xf>
    <xf numFmtId="49" fontId="11" fillId="0" borderId="18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49" fontId="11" fillId="0" borderId="18" xfId="0" applyNumberFormat="1" applyFont="1" applyFill="1" applyBorder="1" applyAlignment="1">
      <alignment horizontal="justify" vertical="center" wrapText="1"/>
    </xf>
    <xf numFmtId="0" fontId="5" fillId="0" borderId="18" xfId="0" applyNumberFormat="1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49" fontId="16" fillId="37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justify" vertical="center" wrapText="1"/>
    </xf>
    <xf numFmtId="172" fontId="9" fillId="0" borderId="12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49" fontId="4" fillId="37" borderId="17" xfId="0" applyNumberFormat="1" applyFont="1" applyFill="1" applyBorder="1" applyAlignment="1">
      <alignment horizontal="center"/>
    </xf>
    <xf numFmtId="49" fontId="4" fillId="37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20" xfId="0" applyFont="1" applyFill="1" applyBorder="1" applyAlignment="1">
      <alignment horizontal="justify" vertical="center" wrapText="1"/>
    </xf>
    <xf numFmtId="172" fontId="7" fillId="37" borderId="17" xfId="0" applyNumberFormat="1" applyFont="1" applyFill="1" applyBorder="1" applyAlignment="1">
      <alignment horizontal="center"/>
    </xf>
    <xf numFmtId="172" fontId="7" fillId="37" borderId="11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6" fillId="37" borderId="1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tabSelected="1" workbookViewId="0" topLeftCell="A162">
      <selection activeCell="C116" sqref="C116"/>
    </sheetView>
  </sheetViews>
  <sheetFormatPr defaultColWidth="9.00390625" defaultRowHeight="12.75"/>
  <cols>
    <col min="1" max="1" width="65.125" style="2" customWidth="1"/>
    <col min="2" max="2" width="0.2421875" style="3" hidden="1" customWidth="1"/>
    <col min="3" max="3" width="9.25390625" style="4" customWidth="1"/>
    <col min="4" max="4" width="6.375" style="1" customWidth="1"/>
    <col min="5" max="5" width="5.875" style="1" customWidth="1"/>
    <col min="6" max="6" width="13.75390625" style="1" customWidth="1"/>
  </cols>
  <sheetData>
    <row r="1" spans="1:6" ht="15.75">
      <c r="A1" s="7"/>
      <c r="B1" s="4"/>
      <c r="C1" s="166" t="s">
        <v>220</v>
      </c>
      <c r="D1" s="166"/>
      <c r="E1" s="166"/>
      <c r="F1" s="166"/>
    </row>
    <row r="2" spans="1:6" ht="13.5" customHeight="1">
      <c r="A2" s="7"/>
      <c r="B2" s="170" t="s">
        <v>13</v>
      </c>
      <c r="C2" s="170"/>
      <c r="D2" s="170"/>
      <c r="E2" s="170"/>
      <c r="F2" s="170"/>
    </row>
    <row r="3" spans="1:6" ht="12.75" customHeight="1">
      <c r="A3" s="171" t="s">
        <v>221</v>
      </c>
      <c r="B3" s="171"/>
      <c r="C3" s="171"/>
      <c r="D3" s="171"/>
      <c r="E3" s="171"/>
      <c r="F3" s="171"/>
    </row>
    <row r="4" spans="1:6" ht="15" customHeight="1">
      <c r="A4" s="7"/>
      <c r="B4" s="171" t="s">
        <v>281</v>
      </c>
      <c r="C4" s="171"/>
      <c r="D4" s="171"/>
      <c r="E4" s="171"/>
      <c r="F4" s="171"/>
    </row>
    <row r="5" spans="1:4" ht="8.25" customHeight="1">
      <c r="A5"/>
      <c r="B5"/>
      <c r="C5"/>
      <c r="D5" s="4"/>
    </row>
    <row r="6" spans="1:6" ht="78" customHeight="1">
      <c r="A6" s="180" t="s">
        <v>132</v>
      </c>
      <c r="B6" s="181"/>
      <c r="C6" s="181"/>
      <c r="D6" s="181"/>
      <c r="E6" s="181"/>
      <c r="F6" s="181"/>
    </row>
    <row r="7" spans="1:3" ht="14.25" customHeight="1">
      <c r="A7"/>
      <c r="B7"/>
      <c r="C7"/>
    </row>
    <row r="8" spans="1:6" ht="24.75" customHeight="1">
      <c r="A8" s="22"/>
      <c r="B8" s="167" t="s">
        <v>4</v>
      </c>
      <c r="C8" s="167"/>
      <c r="D8" s="167"/>
      <c r="E8" s="167"/>
      <c r="F8" s="168" t="s">
        <v>103</v>
      </c>
    </row>
    <row r="9" spans="1:6" ht="36" customHeight="1">
      <c r="A9" s="31" t="s">
        <v>1</v>
      </c>
      <c r="B9" s="32" t="s">
        <v>94</v>
      </c>
      <c r="C9" s="9" t="s">
        <v>0</v>
      </c>
      <c r="D9" s="9" t="s">
        <v>41</v>
      </c>
      <c r="E9" s="10" t="s">
        <v>83</v>
      </c>
      <c r="F9" s="169"/>
    </row>
    <row r="10" spans="1:6" ht="14.25" customHeight="1" thickBot="1">
      <c r="A10" s="12">
        <v>1</v>
      </c>
      <c r="B10" s="12">
        <v>2</v>
      </c>
      <c r="C10" s="13">
        <v>2</v>
      </c>
      <c r="D10" s="13">
        <v>3</v>
      </c>
      <c r="E10" s="13">
        <v>4</v>
      </c>
      <c r="F10" s="12">
        <v>5</v>
      </c>
    </row>
    <row r="11" spans="1:6" ht="15.75" hidden="1">
      <c r="A11" s="82" t="s">
        <v>6</v>
      </c>
      <c r="B11" s="83"/>
      <c r="C11" s="83"/>
      <c r="D11" s="83"/>
      <c r="E11" s="83"/>
      <c r="F11" s="84"/>
    </row>
    <row r="12" spans="1:6" ht="15.75">
      <c r="A12" s="85" t="s">
        <v>119</v>
      </c>
      <c r="B12" s="86"/>
      <c r="C12" s="107">
        <v>80</v>
      </c>
      <c r="D12" s="87"/>
      <c r="E12" s="87"/>
      <c r="F12" s="88">
        <f>F13</f>
        <v>75283.5</v>
      </c>
    </row>
    <row r="13" spans="1:6" ht="48" customHeight="1">
      <c r="A13" s="57" t="s">
        <v>223</v>
      </c>
      <c r="B13" s="18">
        <v>615</v>
      </c>
      <c r="C13" s="89">
        <v>81</v>
      </c>
      <c r="D13" s="54"/>
      <c r="E13" s="54"/>
      <c r="F13" s="19">
        <f>SUM(F14,F33,F59,F89,F96,F46)</f>
        <v>75283.5</v>
      </c>
    </row>
    <row r="14" spans="1:6" ht="51">
      <c r="A14" s="58" t="s">
        <v>224</v>
      </c>
      <c r="B14" s="59">
        <v>615</v>
      </c>
      <c r="C14" s="60" t="s">
        <v>137</v>
      </c>
      <c r="D14" s="60"/>
      <c r="E14" s="60"/>
      <c r="F14" s="11">
        <f>F15+F18+F21+F24+F30+F27</f>
        <v>1198.1</v>
      </c>
    </row>
    <row r="15" spans="1:6" ht="63.75">
      <c r="A15" s="136" t="s">
        <v>228</v>
      </c>
      <c r="B15" s="63">
        <v>615</v>
      </c>
      <c r="C15" s="64" t="s">
        <v>146</v>
      </c>
      <c r="D15" s="64"/>
      <c r="E15" s="69"/>
      <c r="F15" s="29">
        <f>F16</f>
        <v>100</v>
      </c>
    </row>
    <row r="16" spans="1:6" ht="24">
      <c r="A16" s="15" t="s">
        <v>71</v>
      </c>
      <c r="B16" s="55"/>
      <c r="C16" s="68" t="s">
        <v>146</v>
      </c>
      <c r="D16" s="68">
        <v>244</v>
      </c>
      <c r="E16" s="69"/>
      <c r="F16" s="41">
        <f>F17</f>
        <v>100</v>
      </c>
    </row>
    <row r="17" spans="1:6" ht="24">
      <c r="A17" s="15" t="s">
        <v>139</v>
      </c>
      <c r="B17" s="55"/>
      <c r="C17" s="68" t="s">
        <v>146</v>
      </c>
      <c r="D17" s="68">
        <v>244</v>
      </c>
      <c r="E17" s="69" t="s">
        <v>282</v>
      </c>
      <c r="F17" s="41">
        <v>100</v>
      </c>
    </row>
    <row r="18" spans="1:6" s="65" customFormat="1" ht="69" customHeight="1">
      <c r="A18" s="136" t="s">
        <v>225</v>
      </c>
      <c r="B18" s="63">
        <v>615</v>
      </c>
      <c r="C18" s="64" t="s">
        <v>143</v>
      </c>
      <c r="D18" s="64"/>
      <c r="E18" s="64"/>
      <c r="F18" s="29">
        <f>F19</f>
        <v>568.1</v>
      </c>
    </row>
    <row r="19" spans="1:6" ht="24">
      <c r="A19" s="15" t="s">
        <v>71</v>
      </c>
      <c r="B19" s="55"/>
      <c r="C19" s="68" t="s">
        <v>143</v>
      </c>
      <c r="D19" s="68">
        <v>244</v>
      </c>
      <c r="E19" s="68"/>
      <c r="F19" s="41">
        <f>F20</f>
        <v>568.1</v>
      </c>
    </row>
    <row r="20" spans="1:6" ht="15">
      <c r="A20" s="15" t="s">
        <v>102</v>
      </c>
      <c r="B20" s="55"/>
      <c r="C20" s="68" t="s">
        <v>143</v>
      </c>
      <c r="D20" s="68">
        <v>244</v>
      </c>
      <c r="E20" s="69" t="s">
        <v>24</v>
      </c>
      <c r="F20" s="41">
        <v>568.1</v>
      </c>
    </row>
    <row r="21" spans="1:6" s="65" customFormat="1" ht="63.75">
      <c r="A21" s="136" t="s">
        <v>226</v>
      </c>
      <c r="B21" s="63">
        <v>615</v>
      </c>
      <c r="C21" s="64" t="s">
        <v>144</v>
      </c>
      <c r="D21" s="64"/>
      <c r="E21" s="64"/>
      <c r="F21" s="29">
        <f>F22</f>
        <v>400</v>
      </c>
    </row>
    <row r="22" spans="1:6" ht="24">
      <c r="A22" s="15" t="s">
        <v>71</v>
      </c>
      <c r="B22" s="55"/>
      <c r="C22" s="68" t="s">
        <v>144</v>
      </c>
      <c r="D22" s="68">
        <v>244</v>
      </c>
      <c r="E22" s="69"/>
      <c r="F22" s="41">
        <f>F23</f>
        <v>400</v>
      </c>
    </row>
    <row r="23" spans="1:6" ht="15">
      <c r="A23" s="15" t="s">
        <v>84</v>
      </c>
      <c r="B23" s="55"/>
      <c r="C23" s="68" t="s">
        <v>144</v>
      </c>
      <c r="D23" s="68">
        <v>244</v>
      </c>
      <c r="E23" s="69" t="s">
        <v>25</v>
      </c>
      <c r="F23" s="41">
        <v>400</v>
      </c>
    </row>
    <row r="24" spans="1:6" s="65" customFormat="1" ht="63.75">
      <c r="A24" s="136" t="s">
        <v>227</v>
      </c>
      <c r="B24" s="63">
        <v>615</v>
      </c>
      <c r="C24" s="64" t="s">
        <v>145</v>
      </c>
      <c r="D24" s="64"/>
      <c r="E24" s="69"/>
      <c r="F24" s="29">
        <f>F25</f>
        <v>100</v>
      </c>
    </row>
    <row r="25" spans="1:6" ht="24">
      <c r="A25" s="15" t="s">
        <v>71</v>
      </c>
      <c r="B25" s="55"/>
      <c r="C25" s="68" t="s">
        <v>145</v>
      </c>
      <c r="D25" s="68">
        <v>244</v>
      </c>
      <c r="E25" s="69"/>
      <c r="F25" s="41">
        <f>F26</f>
        <v>100</v>
      </c>
    </row>
    <row r="26" spans="1:6" ht="15">
      <c r="A26" s="15" t="s">
        <v>23</v>
      </c>
      <c r="B26" s="55"/>
      <c r="C26" s="68" t="s">
        <v>145</v>
      </c>
      <c r="D26" s="68">
        <v>244</v>
      </c>
      <c r="E26" s="69" t="s">
        <v>25</v>
      </c>
      <c r="F26" s="41">
        <v>100</v>
      </c>
    </row>
    <row r="27" spans="1:6" s="65" customFormat="1" ht="63.75">
      <c r="A27" s="136" t="s">
        <v>229</v>
      </c>
      <c r="B27" s="63">
        <v>615</v>
      </c>
      <c r="C27" s="64" t="s">
        <v>147</v>
      </c>
      <c r="D27" s="64"/>
      <c r="E27" s="69"/>
      <c r="F27" s="29">
        <f>F29</f>
        <v>15</v>
      </c>
    </row>
    <row r="28" spans="1:6" ht="24">
      <c r="A28" s="15" t="s">
        <v>71</v>
      </c>
      <c r="B28" s="55"/>
      <c r="C28" s="68" t="s">
        <v>147</v>
      </c>
      <c r="D28" s="68">
        <v>244</v>
      </c>
      <c r="E28" s="69"/>
      <c r="F28" s="41">
        <v>15</v>
      </c>
    </row>
    <row r="29" spans="1:6" ht="15">
      <c r="A29" s="16" t="s">
        <v>101</v>
      </c>
      <c r="B29" s="55"/>
      <c r="C29" s="68" t="s">
        <v>147</v>
      </c>
      <c r="D29" s="68">
        <v>244</v>
      </c>
      <c r="E29" s="69" t="s">
        <v>25</v>
      </c>
      <c r="F29" s="41">
        <v>15</v>
      </c>
    </row>
    <row r="30" spans="1:6" ht="63.75">
      <c r="A30" s="136" t="s">
        <v>230</v>
      </c>
      <c r="B30" s="55"/>
      <c r="C30" s="68" t="s">
        <v>142</v>
      </c>
      <c r="D30" s="68"/>
      <c r="E30" s="69"/>
      <c r="F30" s="29">
        <f>F32</f>
        <v>15</v>
      </c>
    </row>
    <row r="31" spans="1:6" ht="24">
      <c r="A31" s="15" t="s">
        <v>71</v>
      </c>
      <c r="B31" s="55"/>
      <c r="C31" s="68" t="s">
        <v>142</v>
      </c>
      <c r="D31" s="68">
        <v>244</v>
      </c>
      <c r="E31" s="69"/>
      <c r="F31" s="41">
        <v>15</v>
      </c>
    </row>
    <row r="32" spans="1:6" ht="15">
      <c r="A32" s="108" t="s">
        <v>141</v>
      </c>
      <c r="B32" s="55"/>
      <c r="C32" s="68" t="s">
        <v>142</v>
      </c>
      <c r="D32" s="68">
        <v>244</v>
      </c>
      <c r="E32" s="69" t="s">
        <v>205</v>
      </c>
      <c r="F32" s="41">
        <v>15</v>
      </c>
    </row>
    <row r="33" spans="1:6" ht="51">
      <c r="A33" s="58" t="s">
        <v>231</v>
      </c>
      <c r="B33" s="59">
        <v>615</v>
      </c>
      <c r="C33" s="60" t="s">
        <v>148</v>
      </c>
      <c r="D33" s="60"/>
      <c r="E33" s="60"/>
      <c r="F33" s="11">
        <f>F34+F40+F43+F37</f>
        <v>470</v>
      </c>
    </row>
    <row r="34" spans="1:6" ht="56.25" customHeight="1">
      <c r="A34" s="66" t="s">
        <v>232</v>
      </c>
      <c r="B34" s="63">
        <v>615</v>
      </c>
      <c r="C34" s="64" t="s">
        <v>149</v>
      </c>
      <c r="D34" s="64"/>
      <c r="E34" s="103"/>
      <c r="F34" s="29">
        <f>F35</f>
        <v>200</v>
      </c>
    </row>
    <row r="35" spans="1:6" ht="24">
      <c r="A35" s="15" t="s">
        <v>71</v>
      </c>
      <c r="B35" s="55"/>
      <c r="C35" s="68" t="s">
        <v>149</v>
      </c>
      <c r="D35" s="68">
        <v>244</v>
      </c>
      <c r="E35" s="69"/>
      <c r="F35" s="41">
        <f>F36</f>
        <v>200</v>
      </c>
    </row>
    <row r="36" spans="1:6" ht="15">
      <c r="A36" s="15" t="s">
        <v>86</v>
      </c>
      <c r="B36" s="55"/>
      <c r="C36" s="68" t="s">
        <v>149</v>
      </c>
      <c r="D36" s="68">
        <v>244</v>
      </c>
      <c r="E36" s="69" t="s">
        <v>21</v>
      </c>
      <c r="F36" s="41">
        <v>200</v>
      </c>
    </row>
    <row r="37" spans="1:6" ht="51" customHeight="1">
      <c r="A37" s="66" t="s">
        <v>233</v>
      </c>
      <c r="B37" s="63">
        <v>615</v>
      </c>
      <c r="C37" s="64" t="s">
        <v>151</v>
      </c>
      <c r="D37" s="64"/>
      <c r="E37" s="103"/>
      <c r="F37" s="29">
        <f>F38</f>
        <v>50</v>
      </c>
    </row>
    <row r="38" spans="1:6" ht="24">
      <c r="A38" s="15" t="s">
        <v>105</v>
      </c>
      <c r="B38" s="55"/>
      <c r="C38" s="68" t="s">
        <v>151</v>
      </c>
      <c r="D38" s="68">
        <v>244</v>
      </c>
      <c r="E38" s="69"/>
      <c r="F38" s="41">
        <f>F39</f>
        <v>50</v>
      </c>
    </row>
    <row r="39" spans="1:6" ht="25.5">
      <c r="A39" s="111" t="s">
        <v>150</v>
      </c>
      <c r="B39" s="55"/>
      <c r="C39" s="68" t="s">
        <v>151</v>
      </c>
      <c r="D39" s="68">
        <v>244</v>
      </c>
      <c r="E39" s="69" t="s">
        <v>206</v>
      </c>
      <c r="F39" s="41">
        <v>50</v>
      </c>
    </row>
    <row r="40" spans="1:6" ht="76.5">
      <c r="A40" s="66" t="s">
        <v>234</v>
      </c>
      <c r="B40" s="63">
        <v>616</v>
      </c>
      <c r="C40" s="64" t="s">
        <v>239</v>
      </c>
      <c r="D40" s="64"/>
      <c r="E40" s="103"/>
      <c r="F40" s="29">
        <f>F41</f>
        <v>15</v>
      </c>
    </row>
    <row r="41" spans="1:6" ht="15.75" customHeight="1">
      <c r="A41" s="15" t="s">
        <v>105</v>
      </c>
      <c r="B41" s="55"/>
      <c r="C41" s="68" t="s">
        <v>154</v>
      </c>
      <c r="D41" s="68">
        <v>244</v>
      </c>
      <c r="E41" s="69"/>
      <c r="F41" s="41">
        <f>F42</f>
        <v>15</v>
      </c>
    </row>
    <row r="42" spans="1:6" ht="24">
      <c r="A42" s="15" t="s">
        <v>104</v>
      </c>
      <c r="B42" s="55"/>
      <c r="C42" s="68" t="s">
        <v>154</v>
      </c>
      <c r="D42" s="68">
        <v>244</v>
      </c>
      <c r="E42" s="69" t="s">
        <v>22</v>
      </c>
      <c r="F42" s="41">
        <v>15</v>
      </c>
    </row>
    <row r="43" spans="1:6" ht="66.75" customHeight="1">
      <c r="A43" s="137" t="s">
        <v>240</v>
      </c>
      <c r="B43" s="63">
        <v>615</v>
      </c>
      <c r="C43" s="142" t="s">
        <v>153</v>
      </c>
      <c r="D43" s="64"/>
      <c r="E43" s="103"/>
      <c r="F43" s="29">
        <f>F44</f>
        <v>205</v>
      </c>
    </row>
    <row r="44" spans="1:6" ht="26.25" customHeight="1">
      <c r="A44" s="15" t="s">
        <v>71</v>
      </c>
      <c r="B44" s="55"/>
      <c r="C44" s="68" t="s">
        <v>153</v>
      </c>
      <c r="D44" s="68">
        <v>244</v>
      </c>
      <c r="E44" s="69"/>
      <c r="F44" s="41">
        <f>F45</f>
        <v>205</v>
      </c>
    </row>
    <row r="45" spans="1:6" ht="15.75" customHeight="1">
      <c r="A45" s="15" t="s">
        <v>241</v>
      </c>
      <c r="B45" s="55"/>
      <c r="C45" s="68" t="s">
        <v>153</v>
      </c>
      <c r="D45" s="68">
        <v>244</v>
      </c>
      <c r="E45" s="69" t="s">
        <v>22</v>
      </c>
      <c r="F45" s="41">
        <v>205</v>
      </c>
    </row>
    <row r="46" spans="1:6" ht="39" customHeight="1">
      <c r="A46" s="117" t="s">
        <v>235</v>
      </c>
      <c r="B46" s="114"/>
      <c r="C46" s="118" t="s">
        <v>174</v>
      </c>
      <c r="D46" s="115"/>
      <c r="E46" s="116"/>
      <c r="F46" s="120">
        <f>F47+F50+F53+F56</f>
        <v>4600</v>
      </c>
    </row>
    <row r="47" spans="1:6" ht="52.5" customHeight="1">
      <c r="A47" s="137" t="s">
        <v>242</v>
      </c>
      <c r="B47" s="55"/>
      <c r="C47" s="143" t="s">
        <v>177</v>
      </c>
      <c r="D47" s="106"/>
      <c r="E47" s="103"/>
      <c r="F47" s="29">
        <f>F49</f>
        <v>450</v>
      </c>
    </row>
    <row r="48" spans="1:6" ht="24" customHeight="1">
      <c r="A48" s="15" t="s">
        <v>71</v>
      </c>
      <c r="B48" s="55"/>
      <c r="C48" s="68" t="s">
        <v>177</v>
      </c>
      <c r="D48" s="68">
        <v>244</v>
      </c>
      <c r="E48" s="69"/>
      <c r="F48" s="41">
        <v>450</v>
      </c>
    </row>
    <row r="49" spans="1:6" ht="24" customHeight="1">
      <c r="A49" s="110" t="s">
        <v>176</v>
      </c>
      <c r="B49" s="55"/>
      <c r="C49" s="68" t="s">
        <v>177</v>
      </c>
      <c r="D49" s="68">
        <v>244</v>
      </c>
      <c r="E49" s="69" t="s">
        <v>34</v>
      </c>
      <c r="F49" s="41">
        <v>450</v>
      </c>
    </row>
    <row r="50" spans="1:6" ht="66" customHeight="1">
      <c r="A50" s="137" t="s">
        <v>243</v>
      </c>
      <c r="B50" s="63"/>
      <c r="C50" s="143" t="s">
        <v>180</v>
      </c>
      <c r="D50" s="106"/>
      <c r="E50" s="103"/>
      <c r="F50" s="29">
        <f>F52</f>
        <v>3650</v>
      </c>
    </row>
    <row r="51" spans="1:6" ht="24" customHeight="1">
      <c r="A51" s="15" t="s">
        <v>71</v>
      </c>
      <c r="B51" s="55"/>
      <c r="C51" s="146" t="s">
        <v>180</v>
      </c>
      <c r="D51" s="68">
        <v>244</v>
      </c>
      <c r="E51" s="69"/>
      <c r="F51" s="41">
        <v>3650</v>
      </c>
    </row>
    <row r="52" spans="1:6" ht="24" customHeight="1">
      <c r="A52" s="110" t="s">
        <v>244</v>
      </c>
      <c r="B52" s="55"/>
      <c r="C52" s="146" t="s">
        <v>180</v>
      </c>
      <c r="D52" s="68">
        <v>244</v>
      </c>
      <c r="E52" s="69" t="s">
        <v>34</v>
      </c>
      <c r="F52" s="41">
        <v>3650</v>
      </c>
    </row>
    <row r="53" spans="1:6" ht="66.75" customHeight="1">
      <c r="A53" s="137" t="s">
        <v>245</v>
      </c>
      <c r="B53" s="55"/>
      <c r="C53" s="147" t="s">
        <v>185</v>
      </c>
      <c r="D53" s="106"/>
      <c r="E53" s="103"/>
      <c r="F53" s="29">
        <f>F55</f>
        <v>400</v>
      </c>
    </row>
    <row r="54" spans="1:6" ht="24" customHeight="1">
      <c r="A54" s="15" t="s">
        <v>71</v>
      </c>
      <c r="B54" s="55"/>
      <c r="C54" s="68" t="s">
        <v>185</v>
      </c>
      <c r="D54" s="68">
        <v>244</v>
      </c>
      <c r="E54" s="69"/>
      <c r="F54" s="41">
        <v>400</v>
      </c>
    </row>
    <row r="55" spans="1:6" ht="24" customHeight="1">
      <c r="A55" s="110" t="s">
        <v>182</v>
      </c>
      <c r="B55" s="55"/>
      <c r="C55" s="68" t="s">
        <v>185</v>
      </c>
      <c r="D55" s="68">
        <v>244</v>
      </c>
      <c r="E55" s="69" t="s">
        <v>34</v>
      </c>
      <c r="F55" s="41">
        <v>400</v>
      </c>
    </row>
    <row r="56" spans="1:6" ht="24" customHeight="1">
      <c r="A56" s="119" t="s">
        <v>236</v>
      </c>
      <c r="B56" s="63"/>
      <c r="C56" s="106" t="s">
        <v>186</v>
      </c>
      <c r="D56" s="106"/>
      <c r="E56" s="103"/>
      <c r="F56" s="29">
        <f>F58</f>
        <v>100</v>
      </c>
    </row>
    <row r="57" spans="1:6" ht="24" customHeight="1">
      <c r="A57" s="15" t="s">
        <v>71</v>
      </c>
      <c r="B57" s="55"/>
      <c r="C57" s="68" t="s">
        <v>186</v>
      </c>
      <c r="D57" s="68">
        <v>244</v>
      </c>
      <c r="E57" s="69"/>
      <c r="F57" s="41">
        <v>100</v>
      </c>
    </row>
    <row r="58" spans="1:6" ht="24" customHeight="1">
      <c r="A58" s="110" t="s">
        <v>184</v>
      </c>
      <c r="B58" s="55"/>
      <c r="C58" s="68" t="s">
        <v>186</v>
      </c>
      <c r="D58" s="68">
        <v>244</v>
      </c>
      <c r="E58" s="69" t="s">
        <v>34</v>
      </c>
      <c r="F58" s="41">
        <v>100</v>
      </c>
    </row>
    <row r="59" spans="1:6" ht="50.25" customHeight="1">
      <c r="A59" s="172" t="s">
        <v>246</v>
      </c>
      <c r="B59" s="173"/>
      <c r="C59" s="145" t="s">
        <v>155</v>
      </c>
      <c r="D59" s="60"/>
      <c r="E59" s="104"/>
      <c r="F59" s="11">
        <f>F66+F71+F74+F77+F80+F83+F86+F60+F69+F62+F159</f>
        <v>50298.899999999994</v>
      </c>
    </row>
    <row r="60" spans="1:6" ht="76.5">
      <c r="A60" s="137" t="s">
        <v>248</v>
      </c>
      <c r="B60" s="148"/>
      <c r="C60" s="143" t="s">
        <v>158</v>
      </c>
      <c r="D60" s="106"/>
      <c r="E60" s="103"/>
      <c r="F60" s="29">
        <f>F61</f>
        <v>835</v>
      </c>
    </row>
    <row r="61" spans="1:6" ht="24">
      <c r="A61" s="15" t="s">
        <v>107</v>
      </c>
      <c r="B61" s="148"/>
      <c r="C61" s="146" t="s">
        <v>158</v>
      </c>
      <c r="D61" s="68">
        <v>810</v>
      </c>
      <c r="E61" s="69" t="s">
        <v>26</v>
      </c>
      <c r="F61" s="41">
        <v>835</v>
      </c>
    </row>
    <row r="62" spans="1:6" ht="76.5">
      <c r="A62" s="141" t="s">
        <v>278</v>
      </c>
      <c r="B62" s="148"/>
      <c r="C62" s="146" t="s">
        <v>157</v>
      </c>
      <c r="D62" s="68"/>
      <c r="E62" s="69" t="s">
        <v>26</v>
      </c>
      <c r="F62" s="29">
        <f>F63+F64+F65</f>
        <v>1679</v>
      </c>
    </row>
    <row r="63" spans="1:6" ht="24">
      <c r="A63" s="15" t="s">
        <v>71</v>
      </c>
      <c r="B63" s="148"/>
      <c r="C63" s="146" t="s">
        <v>157</v>
      </c>
      <c r="D63" s="68">
        <v>244</v>
      </c>
      <c r="E63" s="69" t="s">
        <v>26</v>
      </c>
      <c r="F63" s="41">
        <v>230.8</v>
      </c>
    </row>
    <row r="64" spans="1:6" ht="27.75" customHeight="1">
      <c r="A64" s="160" t="s">
        <v>279</v>
      </c>
      <c r="B64" s="148"/>
      <c r="C64" s="146" t="s">
        <v>157</v>
      </c>
      <c r="D64" s="68">
        <v>243</v>
      </c>
      <c r="E64" s="69" t="s">
        <v>26</v>
      </c>
      <c r="F64" s="41">
        <v>1149.5</v>
      </c>
    </row>
    <row r="65" spans="1:6" ht="27.75" customHeight="1">
      <c r="A65" s="15" t="s">
        <v>107</v>
      </c>
      <c r="B65" s="148"/>
      <c r="C65" s="146" t="s">
        <v>157</v>
      </c>
      <c r="D65" s="68">
        <v>810</v>
      </c>
      <c r="E65" s="69" t="s">
        <v>26</v>
      </c>
      <c r="F65" s="41">
        <v>298.7</v>
      </c>
    </row>
    <row r="66" spans="1:6" ht="63.75">
      <c r="A66" s="137" t="s">
        <v>249</v>
      </c>
      <c r="B66" s="144">
        <v>615</v>
      </c>
      <c r="C66" s="63" t="s">
        <v>160</v>
      </c>
      <c r="D66" s="64"/>
      <c r="E66" s="103"/>
      <c r="F66" s="29">
        <f>F67</f>
        <v>300</v>
      </c>
    </row>
    <row r="67" spans="1:6" ht="24">
      <c r="A67" s="15" t="s">
        <v>71</v>
      </c>
      <c r="B67" s="148"/>
      <c r="C67" s="146" t="s">
        <v>160</v>
      </c>
      <c r="D67" s="68">
        <v>244</v>
      </c>
      <c r="E67" s="69"/>
      <c r="F67" s="41">
        <f>F68</f>
        <v>300</v>
      </c>
    </row>
    <row r="68" spans="1:6" ht="15">
      <c r="A68" s="15" t="s">
        <v>159</v>
      </c>
      <c r="B68" s="148"/>
      <c r="C68" s="146" t="s">
        <v>160</v>
      </c>
      <c r="D68" s="68">
        <v>244</v>
      </c>
      <c r="E68" s="69" t="s">
        <v>26</v>
      </c>
      <c r="F68" s="41">
        <v>300</v>
      </c>
    </row>
    <row r="69" spans="1:6" ht="63.75">
      <c r="A69" s="137" t="s">
        <v>250</v>
      </c>
      <c r="B69" s="144"/>
      <c r="C69" s="147" t="s">
        <v>207</v>
      </c>
      <c r="D69" s="106"/>
      <c r="E69" s="103"/>
      <c r="F69" s="29">
        <f>F70</f>
        <v>74.4</v>
      </c>
    </row>
    <row r="70" spans="1:6" ht="24">
      <c r="A70" s="15" t="s">
        <v>71</v>
      </c>
      <c r="B70" s="148"/>
      <c r="C70" s="146" t="s">
        <v>208</v>
      </c>
      <c r="D70" s="68">
        <v>244</v>
      </c>
      <c r="E70" s="69" t="s">
        <v>27</v>
      </c>
      <c r="F70" s="41">
        <v>74.4</v>
      </c>
    </row>
    <row r="71" spans="1:6" ht="63.75">
      <c r="A71" s="137" t="s">
        <v>251</v>
      </c>
      <c r="B71" s="144">
        <v>615</v>
      </c>
      <c r="C71" s="63" t="s">
        <v>161</v>
      </c>
      <c r="D71" s="64"/>
      <c r="E71" s="103"/>
      <c r="F71" s="29">
        <f>F72</f>
        <v>12270</v>
      </c>
    </row>
    <row r="72" spans="1:6" ht="24">
      <c r="A72" s="15" t="s">
        <v>71</v>
      </c>
      <c r="B72" s="148"/>
      <c r="C72" s="146" t="s">
        <v>161</v>
      </c>
      <c r="D72" s="56">
        <v>244</v>
      </c>
      <c r="E72" s="69"/>
      <c r="F72" s="41">
        <f>F73</f>
        <v>12270</v>
      </c>
    </row>
    <row r="73" spans="1:6" ht="15">
      <c r="A73" s="15" t="s">
        <v>108</v>
      </c>
      <c r="B73" s="148"/>
      <c r="C73" s="146" t="s">
        <v>161</v>
      </c>
      <c r="D73" s="56">
        <v>244</v>
      </c>
      <c r="E73" s="69" t="s">
        <v>28</v>
      </c>
      <c r="F73" s="41">
        <v>12270</v>
      </c>
    </row>
    <row r="74" spans="1:6" ht="63.75">
      <c r="A74" s="137" t="s">
        <v>252</v>
      </c>
      <c r="B74" s="144">
        <v>615</v>
      </c>
      <c r="C74" s="63" t="s">
        <v>162</v>
      </c>
      <c r="D74" s="64"/>
      <c r="E74" s="103"/>
      <c r="F74" s="29">
        <f>F75</f>
        <v>100</v>
      </c>
    </row>
    <row r="75" spans="1:6" ht="24">
      <c r="A75" s="15" t="s">
        <v>71</v>
      </c>
      <c r="B75" s="148"/>
      <c r="C75" s="146" t="s">
        <v>162</v>
      </c>
      <c r="D75" s="56">
        <v>244</v>
      </c>
      <c r="E75" s="69"/>
      <c r="F75" s="41">
        <f>F76</f>
        <v>100</v>
      </c>
    </row>
    <row r="76" spans="1:6" ht="15">
      <c r="A76" s="15" t="s">
        <v>109</v>
      </c>
      <c r="B76" s="148"/>
      <c r="C76" s="146" t="s">
        <v>162</v>
      </c>
      <c r="D76" s="56">
        <v>244</v>
      </c>
      <c r="E76" s="69" t="s">
        <v>28</v>
      </c>
      <c r="F76" s="41">
        <v>100</v>
      </c>
    </row>
    <row r="77" spans="1:6" ht="63.75">
      <c r="A77" s="137" t="s">
        <v>253</v>
      </c>
      <c r="B77" s="144">
        <v>615</v>
      </c>
      <c r="C77" s="63" t="s">
        <v>163</v>
      </c>
      <c r="D77" s="64"/>
      <c r="E77" s="103"/>
      <c r="F77" s="29">
        <f>F78</f>
        <v>11449.1</v>
      </c>
    </row>
    <row r="78" spans="1:6" ht="24">
      <c r="A78" s="15" t="s">
        <v>71</v>
      </c>
      <c r="B78" s="148"/>
      <c r="C78" s="146" t="s">
        <v>163</v>
      </c>
      <c r="D78" s="56">
        <v>244</v>
      </c>
      <c r="E78" s="69"/>
      <c r="F78" s="41">
        <f>F79</f>
        <v>11449.1</v>
      </c>
    </row>
    <row r="79" spans="1:6" ht="15">
      <c r="A79" s="15" t="s">
        <v>110</v>
      </c>
      <c r="B79" s="148"/>
      <c r="C79" s="146" t="s">
        <v>163</v>
      </c>
      <c r="D79" s="56">
        <v>244</v>
      </c>
      <c r="E79" s="69" t="s">
        <v>28</v>
      </c>
      <c r="F79" s="41">
        <v>11449.1</v>
      </c>
    </row>
    <row r="80" spans="1:6" ht="69" customHeight="1">
      <c r="A80" s="137" t="s">
        <v>254</v>
      </c>
      <c r="B80" s="144">
        <v>615</v>
      </c>
      <c r="C80" s="63" t="s">
        <v>165</v>
      </c>
      <c r="D80" s="64"/>
      <c r="E80" s="103"/>
      <c r="F80" s="29">
        <f>F81</f>
        <v>135</v>
      </c>
    </row>
    <row r="81" spans="1:6" ht="24">
      <c r="A81" s="15" t="s">
        <v>71</v>
      </c>
      <c r="B81" s="148"/>
      <c r="C81" s="146" t="s">
        <v>165</v>
      </c>
      <c r="D81" s="56">
        <v>244</v>
      </c>
      <c r="E81" s="69"/>
      <c r="F81" s="41">
        <f>F82</f>
        <v>135</v>
      </c>
    </row>
    <row r="82" spans="1:6" ht="24">
      <c r="A82" s="15" t="s">
        <v>111</v>
      </c>
      <c r="B82" s="148"/>
      <c r="C82" s="146" t="s">
        <v>165</v>
      </c>
      <c r="D82" s="56">
        <v>244</v>
      </c>
      <c r="E82" s="69" t="s">
        <v>28</v>
      </c>
      <c r="F82" s="41">
        <v>135</v>
      </c>
    </row>
    <row r="83" spans="1:6" ht="55.5" customHeight="1">
      <c r="A83" s="137" t="s">
        <v>255</v>
      </c>
      <c r="B83" s="144">
        <v>615</v>
      </c>
      <c r="C83" s="63" t="s">
        <v>167</v>
      </c>
      <c r="D83" s="64"/>
      <c r="E83" s="103"/>
      <c r="F83" s="29">
        <f>F84</f>
        <v>1800</v>
      </c>
    </row>
    <row r="84" spans="1:6" ht="15">
      <c r="A84" s="15" t="s">
        <v>280</v>
      </c>
      <c r="B84" s="148"/>
      <c r="C84" s="146" t="s">
        <v>167</v>
      </c>
      <c r="D84" s="56">
        <v>414</v>
      </c>
      <c r="E84" s="69" t="s">
        <v>27</v>
      </c>
      <c r="F84" s="41">
        <f>F85</f>
        <v>1800</v>
      </c>
    </row>
    <row r="85" spans="1:6" ht="24">
      <c r="A85" s="15" t="s">
        <v>112</v>
      </c>
      <c r="B85" s="148"/>
      <c r="C85" s="146" t="s">
        <v>167</v>
      </c>
      <c r="D85" s="56">
        <v>414</v>
      </c>
      <c r="E85" s="69" t="s">
        <v>27</v>
      </c>
      <c r="F85" s="41">
        <v>1800</v>
      </c>
    </row>
    <row r="86" spans="1:6" ht="66" customHeight="1">
      <c r="A86" s="137" t="s">
        <v>256</v>
      </c>
      <c r="B86" s="144">
        <v>615</v>
      </c>
      <c r="C86" s="63" t="s">
        <v>170</v>
      </c>
      <c r="D86" s="64"/>
      <c r="E86" s="103"/>
      <c r="F86" s="29">
        <f>F87</f>
        <v>200</v>
      </c>
    </row>
    <row r="87" spans="1:6" ht="24">
      <c r="A87" s="15" t="s">
        <v>71</v>
      </c>
      <c r="B87" s="148"/>
      <c r="C87" s="146" t="s">
        <v>170</v>
      </c>
      <c r="D87" s="56">
        <v>244</v>
      </c>
      <c r="E87" s="69" t="s">
        <v>27</v>
      </c>
      <c r="F87" s="41">
        <f>F88</f>
        <v>200</v>
      </c>
    </row>
    <row r="88" spans="1:6" ht="21" customHeight="1">
      <c r="A88" s="15" t="s">
        <v>169</v>
      </c>
      <c r="B88" s="148"/>
      <c r="C88" s="146" t="s">
        <v>170</v>
      </c>
      <c r="D88" s="56">
        <v>244</v>
      </c>
      <c r="E88" s="69" t="s">
        <v>27</v>
      </c>
      <c r="F88" s="41">
        <v>200</v>
      </c>
    </row>
    <row r="89" spans="1:6" ht="52.5" customHeight="1">
      <c r="A89" s="172" t="s">
        <v>257</v>
      </c>
      <c r="B89" s="173"/>
      <c r="C89" s="59" t="s">
        <v>187</v>
      </c>
      <c r="D89" s="60"/>
      <c r="E89" s="60"/>
      <c r="F89" s="11">
        <f>F90+F93+F166+F170</f>
        <v>17630.5</v>
      </c>
    </row>
    <row r="90" spans="1:6" ht="66.75" customHeight="1">
      <c r="A90" s="137" t="s">
        <v>260</v>
      </c>
      <c r="B90" s="144">
        <v>615</v>
      </c>
      <c r="C90" s="63" t="s">
        <v>191</v>
      </c>
      <c r="D90" s="64"/>
      <c r="E90" s="42"/>
      <c r="F90" s="29">
        <f>F91</f>
        <v>1965</v>
      </c>
    </row>
    <row r="91" spans="1:6" ht="24">
      <c r="A91" s="15" t="s">
        <v>71</v>
      </c>
      <c r="B91" s="148"/>
      <c r="C91" s="146" t="s">
        <v>191</v>
      </c>
      <c r="D91" s="56">
        <v>244</v>
      </c>
      <c r="E91" s="28"/>
      <c r="F91" s="41">
        <f>F92</f>
        <v>1965</v>
      </c>
    </row>
    <row r="92" spans="1:6" ht="15">
      <c r="A92" s="15" t="s">
        <v>113</v>
      </c>
      <c r="B92" s="148"/>
      <c r="C92" s="146" t="s">
        <v>191</v>
      </c>
      <c r="D92" s="56">
        <v>244</v>
      </c>
      <c r="E92" s="28" t="s">
        <v>30</v>
      </c>
      <c r="F92" s="41">
        <v>1965</v>
      </c>
    </row>
    <row r="93" spans="1:6" ht="66" customHeight="1">
      <c r="A93" s="137" t="s">
        <v>261</v>
      </c>
      <c r="B93" s="144"/>
      <c r="C93" s="147" t="s">
        <v>192</v>
      </c>
      <c r="D93" s="64"/>
      <c r="E93" s="42"/>
      <c r="F93" s="29">
        <f>F95</f>
        <v>200</v>
      </c>
    </row>
    <row r="94" spans="1:6" ht="24">
      <c r="A94" s="15" t="s">
        <v>71</v>
      </c>
      <c r="B94" s="148"/>
      <c r="C94" s="146" t="s">
        <v>192</v>
      </c>
      <c r="D94" s="56">
        <v>244</v>
      </c>
      <c r="E94" s="28"/>
      <c r="F94" s="41">
        <v>200</v>
      </c>
    </row>
    <row r="95" spans="1:6" ht="15">
      <c r="A95" s="15" t="s">
        <v>189</v>
      </c>
      <c r="B95" s="148"/>
      <c r="C95" s="146" t="s">
        <v>192</v>
      </c>
      <c r="D95" s="56">
        <v>244</v>
      </c>
      <c r="E95" s="28" t="s">
        <v>30</v>
      </c>
      <c r="F95" s="41">
        <v>200</v>
      </c>
    </row>
    <row r="96" spans="1:6" ht="55.5" customHeight="1">
      <c r="A96" s="172" t="s">
        <v>262</v>
      </c>
      <c r="B96" s="173"/>
      <c r="C96" s="59" t="s">
        <v>193</v>
      </c>
      <c r="D96" s="60"/>
      <c r="E96" s="60"/>
      <c r="F96" s="11">
        <f>F97+F103+F106+F100</f>
        <v>1086</v>
      </c>
    </row>
    <row r="97" spans="1:6" ht="63.75">
      <c r="A97" s="137" t="s">
        <v>263</v>
      </c>
      <c r="B97" s="144">
        <v>615</v>
      </c>
      <c r="C97" s="63" t="s">
        <v>194</v>
      </c>
      <c r="D97" s="64"/>
      <c r="E97" s="103"/>
      <c r="F97" s="29">
        <f>F98</f>
        <v>239.8</v>
      </c>
    </row>
    <row r="98" spans="1:6" ht="24">
      <c r="A98" s="15" t="s">
        <v>71</v>
      </c>
      <c r="B98" s="148"/>
      <c r="C98" s="146" t="s">
        <v>194</v>
      </c>
      <c r="D98" s="56">
        <v>244</v>
      </c>
      <c r="E98" s="69" t="s">
        <v>32</v>
      </c>
      <c r="F98" s="41">
        <f>F99</f>
        <v>239.8</v>
      </c>
    </row>
    <row r="99" spans="1:6" ht="15">
      <c r="A99" s="15" t="s">
        <v>98</v>
      </c>
      <c r="B99" s="148"/>
      <c r="C99" s="146" t="s">
        <v>194</v>
      </c>
      <c r="D99" s="56">
        <v>244</v>
      </c>
      <c r="E99" s="69" t="s">
        <v>32</v>
      </c>
      <c r="F99" s="41">
        <v>239.8</v>
      </c>
    </row>
    <row r="100" spans="1:6" ht="63.75">
      <c r="A100" s="137" t="s">
        <v>264</v>
      </c>
      <c r="B100" s="144"/>
      <c r="C100" s="147" t="s">
        <v>196</v>
      </c>
      <c r="D100" s="64"/>
      <c r="E100" s="103"/>
      <c r="F100" s="29">
        <f>F102</f>
        <v>50</v>
      </c>
    </row>
    <row r="101" spans="1:6" ht="24">
      <c r="A101" s="15" t="s">
        <v>71</v>
      </c>
      <c r="B101" s="148"/>
      <c r="C101" s="146" t="s">
        <v>196</v>
      </c>
      <c r="D101" s="56"/>
      <c r="E101" s="69" t="s">
        <v>32</v>
      </c>
      <c r="F101" s="41">
        <f>F102</f>
        <v>50</v>
      </c>
    </row>
    <row r="102" spans="1:6" ht="15">
      <c r="A102" s="15" t="s">
        <v>195</v>
      </c>
      <c r="B102" s="148"/>
      <c r="C102" s="146" t="s">
        <v>196</v>
      </c>
      <c r="D102" s="56">
        <v>244</v>
      </c>
      <c r="E102" s="69" t="s">
        <v>32</v>
      </c>
      <c r="F102" s="41">
        <v>50</v>
      </c>
    </row>
    <row r="103" spans="1:6" ht="69" customHeight="1">
      <c r="A103" s="137" t="s">
        <v>265</v>
      </c>
      <c r="B103" s="144">
        <v>615</v>
      </c>
      <c r="C103" s="63" t="s">
        <v>197</v>
      </c>
      <c r="D103" s="64"/>
      <c r="E103" s="103"/>
      <c r="F103" s="29">
        <f>F104</f>
        <v>484.2</v>
      </c>
    </row>
    <row r="104" spans="1:6" ht="19.5" customHeight="1">
      <c r="A104" s="15" t="s">
        <v>114</v>
      </c>
      <c r="B104" s="148"/>
      <c r="C104" s="146" t="s">
        <v>197</v>
      </c>
      <c r="D104" s="56">
        <v>123</v>
      </c>
      <c r="E104" s="69" t="s">
        <v>29</v>
      </c>
      <c r="F104" s="41">
        <f>F105</f>
        <v>484.2</v>
      </c>
    </row>
    <row r="105" spans="1:6" ht="36">
      <c r="A105" s="46" t="s">
        <v>61</v>
      </c>
      <c r="B105" s="148"/>
      <c r="C105" s="146" t="s">
        <v>197</v>
      </c>
      <c r="D105" s="56">
        <v>123</v>
      </c>
      <c r="E105" s="69" t="s">
        <v>29</v>
      </c>
      <c r="F105" s="41">
        <v>484.2</v>
      </c>
    </row>
    <row r="106" spans="1:6" ht="63.75">
      <c r="A106" s="137" t="s">
        <v>266</v>
      </c>
      <c r="B106" s="144">
        <v>615</v>
      </c>
      <c r="C106" s="63" t="s">
        <v>198</v>
      </c>
      <c r="D106" s="64"/>
      <c r="E106" s="103"/>
      <c r="F106" s="29">
        <f>F107</f>
        <v>312</v>
      </c>
    </row>
    <row r="107" spans="1:6" ht="24">
      <c r="A107" s="15" t="s">
        <v>71</v>
      </c>
      <c r="B107" s="148"/>
      <c r="C107" s="146" t="s">
        <v>198</v>
      </c>
      <c r="D107" s="56">
        <v>244</v>
      </c>
      <c r="E107" s="69" t="s">
        <v>29</v>
      </c>
      <c r="F107" s="41">
        <f>F108</f>
        <v>312</v>
      </c>
    </row>
    <row r="108" spans="1:6" ht="12.75" customHeight="1">
      <c r="A108" s="15" t="s">
        <v>7</v>
      </c>
      <c r="B108" s="149"/>
      <c r="C108" s="146" t="s">
        <v>198</v>
      </c>
      <c r="D108" s="73">
        <v>244</v>
      </c>
      <c r="E108" s="105" t="s">
        <v>29</v>
      </c>
      <c r="F108" s="8">
        <v>312</v>
      </c>
    </row>
    <row r="109" spans="1:6" ht="15.75" customHeight="1">
      <c r="A109" s="90" t="s">
        <v>120</v>
      </c>
      <c r="B109" s="150"/>
      <c r="C109" s="91"/>
      <c r="D109" s="92"/>
      <c r="E109" s="92"/>
      <c r="F109" s="88">
        <f>F110+F135</f>
        <v>23366.04</v>
      </c>
    </row>
    <row r="110" spans="1:6" ht="15" customHeight="1">
      <c r="A110" s="93" t="s">
        <v>59</v>
      </c>
      <c r="B110" s="151"/>
      <c r="C110" s="24" t="s">
        <v>66</v>
      </c>
      <c r="D110" s="24"/>
      <c r="E110" s="25"/>
      <c r="F110" s="19">
        <f>SUM(F111,F121)</f>
        <v>21101.8</v>
      </c>
    </row>
    <row r="111" spans="1:6" ht="25.5">
      <c r="A111" s="94" t="s">
        <v>63</v>
      </c>
      <c r="B111" s="152"/>
      <c r="C111" s="95" t="s">
        <v>57</v>
      </c>
      <c r="D111" s="96"/>
      <c r="E111" s="97"/>
      <c r="F111" s="11">
        <f>F112+F116+F119</f>
        <v>16495</v>
      </c>
    </row>
    <row r="112" spans="1:6" ht="25.5">
      <c r="A112" s="138" t="s">
        <v>267</v>
      </c>
      <c r="B112" s="144"/>
      <c r="C112" s="21" t="s">
        <v>43</v>
      </c>
      <c r="D112" s="35"/>
      <c r="E112" s="21"/>
      <c r="F112" s="29">
        <f>F113+F115</f>
        <v>14703.800000000001</v>
      </c>
    </row>
    <row r="113" spans="1:6" ht="24">
      <c r="A113" s="17" t="s">
        <v>65</v>
      </c>
      <c r="B113" s="148"/>
      <c r="C113" s="40" t="s">
        <v>43</v>
      </c>
      <c r="D113" s="30" t="s">
        <v>67</v>
      </c>
      <c r="E113" s="40"/>
      <c r="F113" s="41">
        <f>F114</f>
        <v>14412.2</v>
      </c>
    </row>
    <row r="114" spans="1:6" ht="24" customHeight="1">
      <c r="A114" s="15" t="s">
        <v>115</v>
      </c>
      <c r="B114" s="148"/>
      <c r="C114" s="40" t="s">
        <v>43</v>
      </c>
      <c r="D114" s="30" t="s">
        <v>67</v>
      </c>
      <c r="E114" s="40" t="s">
        <v>16</v>
      </c>
      <c r="F114" s="41">
        <v>14412.2</v>
      </c>
    </row>
    <row r="115" spans="1:6" ht="24" customHeight="1">
      <c r="A115" s="17" t="s">
        <v>65</v>
      </c>
      <c r="B115" s="148"/>
      <c r="C115" s="40" t="s">
        <v>43</v>
      </c>
      <c r="D115" s="30" t="s">
        <v>67</v>
      </c>
      <c r="E115" s="40" t="s">
        <v>16</v>
      </c>
      <c r="F115" s="41">
        <v>291.6</v>
      </c>
    </row>
    <row r="116" spans="1:6" ht="25.5">
      <c r="A116" s="138" t="s">
        <v>268</v>
      </c>
      <c r="B116" s="144"/>
      <c r="C116" s="78" t="s">
        <v>45</v>
      </c>
      <c r="D116" s="45"/>
      <c r="E116" s="78"/>
      <c r="F116" s="29">
        <f>F117</f>
        <v>1367.1</v>
      </c>
    </row>
    <row r="117" spans="1:6" ht="24">
      <c r="A117" s="17" t="s">
        <v>65</v>
      </c>
      <c r="B117" s="148"/>
      <c r="C117" s="44" t="s">
        <v>45</v>
      </c>
      <c r="D117" s="43" t="s">
        <v>67</v>
      </c>
      <c r="E117" s="44"/>
      <c r="F117" s="41">
        <f>F118</f>
        <v>1367.1</v>
      </c>
    </row>
    <row r="118" spans="1:6" ht="24">
      <c r="A118" s="15" t="s">
        <v>5</v>
      </c>
      <c r="B118" s="148"/>
      <c r="C118" s="44" t="s">
        <v>45</v>
      </c>
      <c r="D118" s="77" t="s">
        <v>67</v>
      </c>
      <c r="E118" s="76" t="s">
        <v>16</v>
      </c>
      <c r="F118" s="41">
        <v>1367.1</v>
      </c>
    </row>
    <row r="119" spans="1:6" ht="51">
      <c r="A119" s="138" t="s">
        <v>269</v>
      </c>
      <c r="B119" s="148"/>
      <c r="C119" s="78" t="s">
        <v>200</v>
      </c>
      <c r="D119" s="81"/>
      <c r="E119" s="121"/>
      <c r="F119" s="29">
        <f>F120</f>
        <v>424.1</v>
      </c>
    </row>
    <row r="120" spans="1:6" ht="24">
      <c r="A120" s="17" t="s">
        <v>65</v>
      </c>
      <c r="B120" s="148"/>
      <c r="C120" s="44" t="s">
        <v>200</v>
      </c>
      <c r="D120" s="77" t="s">
        <v>67</v>
      </c>
      <c r="E120" s="76" t="s">
        <v>16</v>
      </c>
      <c r="F120" s="41">
        <v>424.1</v>
      </c>
    </row>
    <row r="121" spans="1:6" ht="18" customHeight="1">
      <c r="A121" s="94" t="s">
        <v>60</v>
      </c>
      <c r="B121" s="152"/>
      <c r="C121" s="98" t="s">
        <v>70</v>
      </c>
      <c r="D121" s="98"/>
      <c r="E121" s="98"/>
      <c r="F121" s="11">
        <f>F122+F129+F132</f>
        <v>4606.799999999999</v>
      </c>
    </row>
    <row r="122" spans="1:6" ht="38.25">
      <c r="A122" s="138" t="s">
        <v>270</v>
      </c>
      <c r="B122" s="144"/>
      <c r="C122" s="78" t="s">
        <v>44</v>
      </c>
      <c r="D122" s="45"/>
      <c r="E122" s="78"/>
      <c r="F122" s="29">
        <f>F123+F126+F124+F128</f>
        <v>3983.4</v>
      </c>
    </row>
    <row r="123" spans="1:6" ht="24">
      <c r="A123" s="17" t="s">
        <v>65</v>
      </c>
      <c r="B123" s="148"/>
      <c r="C123" s="44" t="s">
        <v>44</v>
      </c>
      <c r="D123" s="43" t="s">
        <v>67</v>
      </c>
      <c r="E123" s="44" t="s">
        <v>16</v>
      </c>
      <c r="F123" s="41">
        <v>1110.5</v>
      </c>
    </row>
    <row r="124" spans="1:6" ht="24">
      <c r="A124" s="17" t="s">
        <v>201</v>
      </c>
      <c r="B124" s="148"/>
      <c r="C124" s="44" t="s">
        <v>44</v>
      </c>
      <c r="D124" s="43" t="s">
        <v>203</v>
      </c>
      <c r="E124" s="44" t="s">
        <v>16</v>
      </c>
      <c r="F124" s="41">
        <v>14.4</v>
      </c>
    </row>
    <row r="125" spans="1:6" ht="23.25" customHeight="1">
      <c r="A125" s="17" t="s">
        <v>69</v>
      </c>
      <c r="B125" s="148"/>
      <c r="C125" s="44" t="s">
        <v>44</v>
      </c>
      <c r="D125" s="43" t="s">
        <v>67</v>
      </c>
      <c r="E125" s="44" t="s">
        <v>16</v>
      </c>
      <c r="F125" s="41">
        <v>1110.5</v>
      </c>
    </row>
    <row r="126" spans="1:6" ht="24">
      <c r="A126" s="17" t="s">
        <v>71</v>
      </c>
      <c r="B126" s="148"/>
      <c r="C126" s="40" t="s">
        <v>44</v>
      </c>
      <c r="D126" s="30" t="s">
        <v>37</v>
      </c>
      <c r="E126" s="40"/>
      <c r="F126" s="41">
        <f>F127</f>
        <v>2837.6</v>
      </c>
    </row>
    <row r="127" spans="1:6" ht="27.75" customHeight="1">
      <c r="A127" s="17" t="s">
        <v>69</v>
      </c>
      <c r="B127" s="148"/>
      <c r="C127" s="40" t="s">
        <v>44</v>
      </c>
      <c r="D127" s="30" t="s">
        <v>37</v>
      </c>
      <c r="E127" s="40" t="s">
        <v>16</v>
      </c>
      <c r="F127" s="41">
        <v>2837.6</v>
      </c>
    </row>
    <row r="128" spans="1:6" ht="15.75" customHeight="1">
      <c r="A128" s="17" t="s">
        <v>78</v>
      </c>
      <c r="B128" s="148"/>
      <c r="C128" s="40" t="s">
        <v>44</v>
      </c>
      <c r="D128" s="30" t="s">
        <v>79</v>
      </c>
      <c r="E128" s="40" t="s">
        <v>16</v>
      </c>
      <c r="F128" s="41">
        <v>20.9</v>
      </c>
    </row>
    <row r="129" spans="1:6" ht="12.75" customHeight="1">
      <c r="A129" s="39" t="s">
        <v>58</v>
      </c>
      <c r="B129" s="144"/>
      <c r="C129" s="21" t="s">
        <v>42</v>
      </c>
      <c r="D129" s="21"/>
      <c r="E129" s="21"/>
      <c r="F129" s="29">
        <f>F130</f>
        <v>500</v>
      </c>
    </row>
    <row r="130" spans="1:6" ht="36">
      <c r="A130" s="46" t="s">
        <v>61</v>
      </c>
      <c r="B130" s="148"/>
      <c r="C130" s="40" t="s">
        <v>42</v>
      </c>
      <c r="D130" s="30" t="s">
        <v>62</v>
      </c>
      <c r="E130" s="40"/>
      <c r="F130" s="41">
        <f>F131</f>
        <v>500</v>
      </c>
    </row>
    <row r="131" spans="1:6" ht="23.25" customHeight="1">
      <c r="A131" s="17" t="s">
        <v>5</v>
      </c>
      <c r="B131" s="149"/>
      <c r="C131" s="40" t="s">
        <v>42</v>
      </c>
      <c r="D131" s="79" t="s">
        <v>62</v>
      </c>
      <c r="E131" s="80" t="s">
        <v>15</v>
      </c>
      <c r="F131" s="8">
        <v>500</v>
      </c>
    </row>
    <row r="132" spans="1:6" ht="51" customHeight="1">
      <c r="A132" s="138" t="s">
        <v>269</v>
      </c>
      <c r="B132" s="144"/>
      <c r="C132" s="21" t="s">
        <v>118</v>
      </c>
      <c r="D132" s="81"/>
      <c r="E132" s="80"/>
      <c r="F132" s="29">
        <f>F133</f>
        <v>123.4</v>
      </c>
    </row>
    <row r="133" spans="1:6" ht="28.5" customHeight="1">
      <c r="A133" s="17" t="s">
        <v>71</v>
      </c>
      <c r="B133" s="148"/>
      <c r="C133" s="40" t="s">
        <v>118</v>
      </c>
      <c r="D133" s="77"/>
      <c r="E133" s="80"/>
      <c r="F133" s="41">
        <f>F134</f>
        <v>123.4</v>
      </c>
    </row>
    <row r="134" spans="1:6" ht="15">
      <c r="A134" s="70" t="s">
        <v>117</v>
      </c>
      <c r="B134" s="148"/>
      <c r="C134" s="40" t="s">
        <v>118</v>
      </c>
      <c r="D134" s="56">
        <v>244</v>
      </c>
      <c r="E134" s="80" t="s">
        <v>16</v>
      </c>
      <c r="F134" s="41">
        <v>123.4</v>
      </c>
    </row>
    <row r="135" spans="1:6" ht="21" customHeight="1">
      <c r="A135" s="99" t="s">
        <v>72</v>
      </c>
      <c r="B135" s="151"/>
      <c r="C135" s="24" t="s">
        <v>121</v>
      </c>
      <c r="D135" s="54"/>
      <c r="E135" s="54"/>
      <c r="F135" s="19">
        <f>F136</f>
        <v>2264.24</v>
      </c>
    </row>
    <row r="136" spans="1:6" ht="15.75" customHeight="1">
      <c r="A136" s="100" t="s">
        <v>73</v>
      </c>
      <c r="B136" s="152"/>
      <c r="C136" s="59" t="s">
        <v>56</v>
      </c>
      <c r="D136" s="60"/>
      <c r="E136" s="60"/>
      <c r="F136" s="11">
        <f>SUM(F137,F144,F147,F150,F153,F156)</f>
        <v>2264.24</v>
      </c>
    </row>
    <row r="137" spans="1:6" ht="15.75" customHeight="1">
      <c r="A137" s="23" t="s">
        <v>17</v>
      </c>
      <c r="B137" s="148"/>
      <c r="C137" s="40" t="s">
        <v>46</v>
      </c>
      <c r="D137" s="40"/>
      <c r="E137" s="64"/>
      <c r="F137" s="29">
        <f>F138+F139+F140+F141+F142+F143</f>
        <v>443.03999999999996</v>
      </c>
    </row>
    <row r="138" spans="1:6" ht="27" customHeight="1">
      <c r="A138" s="139" t="s">
        <v>271</v>
      </c>
      <c r="B138" s="148"/>
      <c r="C138" s="40" t="s">
        <v>123</v>
      </c>
      <c r="D138" s="40" t="s">
        <v>36</v>
      </c>
      <c r="E138" s="123" t="s">
        <v>16</v>
      </c>
      <c r="F138" s="41">
        <v>116.8</v>
      </c>
    </row>
    <row r="139" spans="1:6" ht="28.5" customHeight="1">
      <c r="A139" s="139" t="s">
        <v>272</v>
      </c>
      <c r="B139" s="148"/>
      <c r="C139" s="40" t="s">
        <v>47</v>
      </c>
      <c r="D139" s="40" t="s">
        <v>36</v>
      </c>
      <c r="E139" s="123" t="s">
        <v>16</v>
      </c>
      <c r="F139" s="41">
        <v>51.6</v>
      </c>
    </row>
    <row r="140" spans="1:6" ht="26.25" customHeight="1">
      <c r="A140" s="139" t="s">
        <v>273</v>
      </c>
      <c r="B140" s="148"/>
      <c r="C140" s="40" t="s">
        <v>48</v>
      </c>
      <c r="D140" s="40" t="s">
        <v>36</v>
      </c>
      <c r="E140" s="123" t="s">
        <v>16</v>
      </c>
      <c r="F140" s="41">
        <v>57.6</v>
      </c>
    </row>
    <row r="141" spans="1:6" ht="38.25" customHeight="1">
      <c r="A141" s="139" t="s">
        <v>274</v>
      </c>
      <c r="B141" s="148"/>
      <c r="C141" s="40" t="s">
        <v>49</v>
      </c>
      <c r="D141" s="40" t="s">
        <v>36</v>
      </c>
      <c r="E141" s="123" t="s">
        <v>16</v>
      </c>
      <c r="F141" s="41">
        <v>33.88</v>
      </c>
    </row>
    <row r="142" spans="1:6" ht="30" customHeight="1">
      <c r="A142" s="139" t="s">
        <v>275</v>
      </c>
      <c r="B142" s="148"/>
      <c r="C142" s="40" t="s">
        <v>50</v>
      </c>
      <c r="D142" s="40" t="s">
        <v>36</v>
      </c>
      <c r="E142" s="123" t="s">
        <v>16</v>
      </c>
      <c r="F142" s="41">
        <v>115.4</v>
      </c>
    </row>
    <row r="143" spans="1:6" ht="27.75" customHeight="1">
      <c r="A143" s="139" t="s">
        <v>276</v>
      </c>
      <c r="B143" s="148"/>
      <c r="C143" s="40" t="s">
        <v>51</v>
      </c>
      <c r="D143" s="40" t="s">
        <v>36</v>
      </c>
      <c r="E143" s="123" t="s">
        <v>16</v>
      </c>
      <c r="F143" s="41">
        <v>67.76</v>
      </c>
    </row>
    <row r="144" spans="1:6" ht="26.25" customHeight="1">
      <c r="A144" s="39" t="s">
        <v>237</v>
      </c>
      <c r="B144" s="144"/>
      <c r="C144" s="21" t="s">
        <v>82</v>
      </c>
      <c r="D144" s="21"/>
      <c r="E144" s="21"/>
      <c r="F144" s="29">
        <v>250</v>
      </c>
    </row>
    <row r="145" spans="1:6" ht="13.5" customHeight="1">
      <c r="A145" s="33" t="s">
        <v>8</v>
      </c>
      <c r="B145" s="148"/>
      <c r="C145" s="40" t="s">
        <v>52</v>
      </c>
      <c r="D145" s="40" t="s">
        <v>40</v>
      </c>
      <c r="E145" s="40"/>
      <c r="F145" s="41">
        <v>250</v>
      </c>
    </row>
    <row r="146" spans="1:6" ht="13.5" customHeight="1">
      <c r="A146" s="33" t="s">
        <v>9</v>
      </c>
      <c r="B146" s="148"/>
      <c r="C146" s="40" t="s">
        <v>52</v>
      </c>
      <c r="D146" s="40" t="s">
        <v>40</v>
      </c>
      <c r="E146" s="40" t="s">
        <v>33</v>
      </c>
      <c r="F146" s="41">
        <v>250</v>
      </c>
    </row>
    <row r="147" spans="1:6" ht="29.25" customHeight="1">
      <c r="A147" s="140" t="s">
        <v>277</v>
      </c>
      <c r="B147" s="144"/>
      <c r="C147" s="21" t="s">
        <v>53</v>
      </c>
      <c r="D147" s="21"/>
      <c r="E147" s="21"/>
      <c r="F147" s="29">
        <f>F148+F149</f>
        <v>525.7</v>
      </c>
    </row>
    <row r="148" spans="1:6" ht="22.5" customHeight="1">
      <c r="A148" s="36" t="s">
        <v>38</v>
      </c>
      <c r="B148" s="148"/>
      <c r="C148" s="40" t="s">
        <v>53</v>
      </c>
      <c r="D148" s="40" t="s">
        <v>37</v>
      </c>
      <c r="E148" s="40" t="s">
        <v>31</v>
      </c>
      <c r="F148" s="41">
        <v>475.7</v>
      </c>
    </row>
    <row r="149" spans="1:6" ht="15">
      <c r="A149" s="36" t="s">
        <v>78</v>
      </c>
      <c r="B149" s="148"/>
      <c r="C149" s="40" t="s">
        <v>53</v>
      </c>
      <c r="D149" s="40" t="s">
        <v>79</v>
      </c>
      <c r="E149" s="40" t="s">
        <v>31</v>
      </c>
      <c r="F149" s="41">
        <v>50</v>
      </c>
    </row>
    <row r="150" spans="1:6" ht="24" customHeight="1">
      <c r="A150" s="23" t="s">
        <v>238</v>
      </c>
      <c r="B150" s="144"/>
      <c r="C150" s="156" t="s">
        <v>125</v>
      </c>
      <c r="D150" s="38"/>
      <c r="E150" s="64"/>
      <c r="F150" s="29">
        <f>F151</f>
        <v>251.3</v>
      </c>
    </row>
    <row r="151" spans="1:6" ht="15" customHeight="1">
      <c r="A151" s="101" t="s">
        <v>126</v>
      </c>
      <c r="B151" s="148"/>
      <c r="C151" s="157" t="s">
        <v>125</v>
      </c>
      <c r="D151" s="26" t="s">
        <v>81</v>
      </c>
      <c r="E151" s="64"/>
      <c r="F151" s="41">
        <f>F152</f>
        <v>251.3</v>
      </c>
    </row>
    <row r="152" spans="1:6" ht="13.5" customHeight="1">
      <c r="A152" s="101" t="s">
        <v>127</v>
      </c>
      <c r="B152" s="148"/>
      <c r="C152" s="157" t="s">
        <v>125</v>
      </c>
      <c r="D152" s="26" t="s">
        <v>81</v>
      </c>
      <c r="E152" s="26" t="s">
        <v>35</v>
      </c>
      <c r="F152" s="41">
        <v>251.3</v>
      </c>
    </row>
    <row r="153" spans="1:6" ht="21" customHeight="1" hidden="1">
      <c r="A153" s="23" t="s">
        <v>128</v>
      </c>
      <c r="B153" s="148"/>
      <c r="C153" s="21" t="s">
        <v>54</v>
      </c>
      <c r="D153" s="26"/>
      <c r="E153" s="64"/>
      <c r="F153" s="29">
        <f>F154</f>
        <v>0</v>
      </c>
    </row>
    <row r="154" spans="1:6" ht="23.25" customHeight="1" hidden="1">
      <c r="A154" s="36" t="s">
        <v>38</v>
      </c>
      <c r="B154" s="148"/>
      <c r="C154" s="40" t="s">
        <v>54</v>
      </c>
      <c r="D154" s="40" t="s">
        <v>37</v>
      </c>
      <c r="E154" s="40"/>
      <c r="F154" s="102">
        <f>F155</f>
        <v>0</v>
      </c>
    </row>
    <row r="155" spans="1:6" ht="15.75" customHeight="1" hidden="1">
      <c r="A155" s="17" t="s">
        <v>10</v>
      </c>
      <c r="B155" s="148"/>
      <c r="C155" s="40" t="s">
        <v>54</v>
      </c>
      <c r="D155" s="40" t="s">
        <v>37</v>
      </c>
      <c r="E155" s="40" t="s">
        <v>31</v>
      </c>
      <c r="F155" s="102"/>
    </row>
    <row r="156" spans="1:6" ht="24">
      <c r="A156" s="23" t="s">
        <v>2</v>
      </c>
      <c r="B156" s="153" t="s">
        <v>14</v>
      </c>
      <c r="C156" s="37" t="s">
        <v>55</v>
      </c>
      <c r="D156" s="37"/>
      <c r="E156" s="37"/>
      <c r="F156" s="29">
        <f>SUM(F157:F158)</f>
        <v>794.1999999999999</v>
      </c>
    </row>
    <row r="157" spans="1:6" ht="14.25" customHeight="1">
      <c r="A157" s="36" t="s">
        <v>80</v>
      </c>
      <c r="B157" s="154" t="s">
        <v>14</v>
      </c>
      <c r="C157" s="5" t="s">
        <v>55</v>
      </c>
      <c r="D157" s="5" t="s">
        <v>62</v>
      </c>
      <c r="E157" s="5" t="s">
        <v>20</v>
      </c>
      <c r="F157" s="41">
        <v>715.8</v>
      </c>
    </row>
    <row r="158" spans="1:6" ht="24.75">
      <c r="A158" s="36" t="s">
        <v>38</v>
      </c>
      <c r="B158" s="154" t="s">
        <v>14</v>
      </c>
      <c r="C158" s="5" t="s">
        <v>55</v>
      </c>
      <c r="D158" s="5" t="s">
        <v>37</v>
      </c>
      <c r="E158" s="5" t="s">
        <v>20</v>
      </c>
      <c r="F158" s="41">
        <v>78.4</v>
      </c>
    </row>
    <row r="159" spans="1:6" ht="18.75">
      <c r="A159" s="158" t="s">
        <v>218</v>
      </c>
      <c r="B159" s="159"/>
      <c r="C159" s="176" t="s">
        <v>155</v>
      </c>
      <c r="D159" s="178"/>
      <c r="E159" s="178"/>
      <c r="F159" s="174">
        <f>F161</f>
        <v>21456.399999999998</v>
      </c>
    </row>
    <row r="160" spans="1:6" ht="62.25" customHeight="1">
      <c r="A160" s="172" t="s">
        <v>246</v>
      </c>
      <c r="B160" s="173"/>
      <c r="C160" s="177"/>
      <c r="D160" s="179"/>
      <c r="E160" s="179"/>
      <c r="F160" s="175"/>
    </row>
    <row r="161" spans="1:6" ht="63.75">
      <c r="A161" s="137" t="s">
        <v>247</v>
      </c>
      <c r="B161" s="144">
        <v>615</v>
      </c>
      <c r="C161" s="63" t="s">
        <v>172</v>
      </c>
      <c r="D161" s="64"/>
      <c r="E161" s="103"/>
      <c r="F161" s="29">
        <f>F162+F163+F164+F165</f>
        <v>21456.399999999998</v>
      </c>
    </row>
    <row r="162" spans="1:6" ht="26.25">
      <c r="A162" s="122" t="s">
        <v>213</v>
      </c>
      <c r="B162" s="55"/>
      <c r="C162" s="68" t="s">
        <v>172</v>
      </c>
      <c r="D162" s="68">
        <v>111</v>
      </c>
      <c r="E162" s="69" t="s">
        <v>209</v>
      </c>
      <c r="F162" s="41">
        <v>13475.3</v>
      </c>
    </row>
    <row r="163" spans="1:6" ht="26.25">
      <c r="A163" s="122" t="s">
        <v>201</v>
      </c>
      <c r="B163" s="55"/>
      <c r="C163" s="68" t="s">
        <v>172</v>
      </c>
      <c r="D163" s="68">
        <v>122</v>
      </c>
      <c r="E163" s="69" t="s">
        <v>209</v>
      </c>
      <c r="F163" s="41">
        <v>28.8</v>
      </c>
    </row>
    <row r="164" spans="1:6" ht="24">
      <c r="A164" s="15" t="s">
        <v>71</v>
      </c>
      <c r="B164" s="55"/>
      <c r="C164" s="68" t="s">
        <v>172</v>
      </c>
      <c r="D164" s="68">
        <v>244</v>
      </c>
      <c r="E164" s="69" t="s">
        <v>209</v>
      </c>
      <c r="F164" s="41">
        <v>7902.3</v>
      </c>
    </row>
    <row r="165" spans="1:6" ht="15">
      <c r="A165" s="113" t="s">
        <v>78</v>
      </c>
      <c r="B165" s="55"/>
      <c r="C165" s="68" t="s">
        <v>172</v>
      </c>
      <c r="D165" s="68">
        <v>852</v>
      </c>
      <c r="E165" s="69" t="s">
        <v>209</v>
      </c>
      <c r="F165" s="41">
        <v>50</v>
      </c>
    </row>
    <row r="166" spans="1:6" ht="23.25" customHeight="1">
      <c r="A166" s="158" t="s">
        <v>217</v>
      </c>
      <c r="B166" s="159"/>
      <c r="C166" s="176" t="s">
        <v>187</v>
      </c>
      <c r="D166" s="178"/>
      <c r="E166" s="178"/>
      <c r="F166" s="174">
        <f>F168</f>
        <v>9261.1</v>
      </c>
    </row>
    <row r="167" spans="1:6" ht="60.75" customHeight="1">
      <c r="A167" s="172" t="s">
        <v>257</v>
      </c>
      <c r="B167" s="173"/>
      <c r="C167" s="177"/>
      <c r="D167" s="179"/>
      <c r="E167" s="179"/>
      <c r="F167" s="175"/>
    </row>
    <row r="168" spans="1:6" ht="79.5" customHeight="1">
      <c r="A168" s="137" t="s">
        <v>258</v>
      </c>
      <c r="B168" s="144">
        <v>615</v>
      </c>
      <c r="C168" s="63" t="s">
        <v>188</v>
      </c>
      <c r="D168" s="64"/>
      <c r="E168" s="74"/>
      <c r="F168" s="29">
        <f>F169</f>
        <v>9261.1</v>
      </c>
    </row>
    <row r="169" spans="1:6" ht="36.75">
      <c r="A169" s="34" t="s">
        <v>210</v>
      </c>
      <c r="B169" s="148"/>
      <c r="C169" s="146" t="s">
        <v>188</v>
      </c>
      <c r="D169" s="27" t="s">
        <v>211</v>
      </c>
      <c r="E169" s="28" t="s">
        <v>30</v>
      </c>
      <c r="F169" s="41">
        <v>9261.1</v>
      </c>
    </row>
    <row r="170" spans="1:6" ht="24.75" customHeight="1">
      <c r="A170" s="158" t="s">
        <v>216</v>
      </c>
      <c r="B170" s="159"/>
      <c r="C170" s="162" t="s">
        <v>187</v>
      </c>
      <c r="D170" s="164"/>
      <c r="E170" s="164"/>
      <c r="F170" s="174">
        <f>F172</f>
        <v>6204.400000000001</v>
      </c>
    </row>
    <row r="171" spans="1:6" ht="56.25" customHeight="1">
      <c r="A171" s="172" t="s">
        <v>257</v>
      </c>
      <c r="B171" s="173"/>
      <c r="C171" s="163"/>
      <c r="D171" s="165"/>
      <c r="E171" s="165"/>
      <c r="F171" s="175"/>
    </row>
    <row r="172" spans="1:6" ht="63.75">
      <c r="A172" s="137" t="s">
        <v>259</v>
      </c>
      <c r="B172" s="144">
        <v>615</v>
      </c>
      <c r="C172" s="63" t="s">
        <v>190</v>
      </c>
      <c r="D172" s="64"/>
      <c r="E172" s="42"/>
      <c r="F172" s="29">
        <f>F173+F174</f>
        <v>6204.400000000001</v>
      </c>
    </row>
    <row r="173" spans="1:6" ht="15">
      <c r="A173" s="34" t="s">
        <v>39</v>
      </c>
      <c r="B173" s="148"/>
      <c r="C173" s="146" t="s">
        <v>190</v>
      </c>
      <c r="D173" s="27" t="s">
        <v>212</v>
      </c>
      <c r="E173" s="28" t="s">
        <v>30</v>
      </c>
      <c r="F173" s="41">
        <v>4436.6</v>
      </c>
    </row>
    <row r="174" spans="1:6" ht="24.75">
      <c r="A174" s="36" t="s">
        <v>38</v>
      </c>
      <c r="B174" s="148"/>
      <c r="C174" s="146" t="s">
        <v>190</v>
      </c>
      <c r="D174" s="27" t="s">
        <v>37</v>
      </c>
      <c r="E174" s="28" t="s">
        <v>30</v>
      </c>
      <c r="F174" s="41">
        <v>1767.8</v>
      </c>
    </row>
    <row r="175" spans="1:6" ht="20.25" customHeight="1">
      <c r="A175" s="51" t="s">
        <v>11</v>
      </c>
      <c r="B175" s="155"/>
      <c r="C175" s="52"/>
      <c r="D175" s="52"/>
      <c r="E175" s="52"/>
      <c r="F175" s="161">
        <f>F109+F12</f>
        <v>98649.54000000001</v>
      </c>
    </row>
    <row r="176" spans="1:6" ht="12.75">
      <c r="A176"/>
      <c r="B176"/>
      <c r="C176" s="7"/>
      <c r="D176"/>
      <c r="E176"/>
      <c r="F176"/>
    </row>
    <row r="177" spans="1:6" ht="12.75">
      <c r="A177"/>
      <c r="B177"/>
      <c r="C177" s="7"/>
      <c r="D177"/>
      <c r="E177"/>
      <c r="F177"/>
    </row>
    <row r="178" spans="1:6" ht="12.75">
      <c r="A178"/>
      <c r="B178"/>
      <c r="C178" s="7"/>
      <c r="D178"/>
      <c r="E178"/>
      <c r="F178"/>
    </row>
    <row r="179" spans="1:6" ht="12.75">
      <c r="A179"/>
      <c r="B179"/>
      <c r="C179" s="7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</sheetData>
  <sheetProtection/>
  <mergeCells count="25">
    <mergeCell ref="F170:F171"/>
    <mergeCell ref="A171:B171"/>
    <mergeCell ref="A59:B59"/>
    <mergeCell ref="A89:B89"/>
    <mergeCell ref="A96:B96"/>
    <mergeCell ref="E159:E160"/>
    <mergeCell ref="F166:F167"/>
    <mergeCell ref="E166:E167"/>
    <mergeCell ref="A167:B167"/>
    <mergeCell ref="C159:C160"/>
    <mergeCell ref="D159:D160"/>
    <mergeCell ref="A6:F6"/>
    <mergeCell ref="D166:D167"/>
    <mergeCell ref="C166:C167"/>
    <mergeCell ref="A3:F3"/>
    <mergeCell ref="C170:C171"/>
    <mergeCell ref="D170:D171"/>
    <mergeCell ref="E170:E171"/>
    <mergeCell ref="C1:F1"/>
    <mergeCell ref="B8:E8"/>
    <mergeCell ref="F8:F9"/>
    <mergeCell ref="B2:F2"/>
    <mergeCell ref="B4:F4"/>
    <mergeCell ref="A160:B160"/>
    <mergeCell ref="F159:F160"/>
  </mergeCells>
  <printOptions/>
  <pageMargins left="0.4724409448818898" right="0.15748031496062992" top="0.4330708661417323" bottom="0.2755905511811024" header="0.15748031496062992" footer="0.15748031496062992"/>
  <pageSetup horizontalDpi="600" verticalDpi="600" orientation="portrait" paperSize="9" scale="90" r:id="rId1"/>
  <rowBreaks count="4" manualBreakCount="4">
    <brk id="51" max="5" man="1"/>
    <brk id="73" max="255" man="1"/>
    <brk id="9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2"/>
  <sheetViews>
    <sheetView zoomScalePageLayoutView="0" workbookViewId="0" topLeftCell="A61">
      <selection activeCell="A87" sqref="A87"/>
    </sheetView>
  </sheetViews>
  <sheetFormatPr defaultColWidth="9.00390625" defaultRowHeight="12.75"/>
  <cols>
    <col min="1" max="1" width="65.125" style="2" customWidth="1"/>
    <col min="2" max="2" width="0.2421875" style="3" hidden="1" customWidth="1"/>
    <col min="3" max="3" width="9.25390625" style="4" customWidth="1"/>
    <col min="4" max="4" width="6.375" style="1" customWidth="1"/>
    <col min="5" max="5" width="5.875" style="1" customWidth="1"/>
    <col min="6" max="6" width="10.625" style="1" customWidth="1"/>
  </cols>
  <sheetData>
    <row r="1" spans="1:6" ht="15.75">
      <c r="A1" s="7"/>
      <c r="B1" s="4"/>
      <c r="C1" s="182" t="s">
        <v>220</v>
      </c>
      <c r="D1" s="182"/>
      <c r="E1" s="182"/>
      <c r="F1" s="182"/>
    </row>
    <row r="2" spans="1:6" ht="13.5" customHeight="1">
      <c r="A2" s="7"/>
      <c r="B2" s="170" t="s">
        <v>13</v>
      </c>
      <c r="C2" s="170"/>
      <c r="D2" s="170"/>
      <c r="E2" s="170"/>
      <c r="F2" s="170"/>
    </row>
    <row r="3" spans="1:6" ht="12.75" customHeight="1">
      <c r="A3" s="171" t="s">
        <v>221</v>
      </c>
      <c r="B3" s="171"/>
      <c r="C3" s="171"/>
      <c r="D3" s="171"/>
      <c r="E3" s="171"/>
      <c r="F3" s="171"/>
    </row>
    <row r="4" spans="1:6" ht="15" customHeight="1">
      <c r="A4" s="7"/>
      <c r="B4" s="170" t="s">
        <v>222</v>
      </c>
      <c r="C4" s="170"/>
      <c r="D4" s="170"/>
      <c r="E4" s="170"/>
      <c r="F4" s="170"/>
    </row>
    <row r="5" spans="1:4" ht="8.25" customHeight="1">
      <c r="A5"/>
      <c r="B5"/>
      <c r="C5"/>
      <c r="D5" s="4"/>
    </row>
    <row r="6" spans="1:6" ht="78" customHeight="1">
      <c r="A6" s="180" t="s">
        <v>129</v>
      </c>
      <c r="B6" s="181"/>
      <c r="C6" s="181"/>
      <c r="D6" s="181"/>
      <c r="E6" s="181"/>
      <c r="F6" s="181"/>
    </row>
    <row r="7" spans="1:3" ht="14.25" customHeight="1">
      <c r="A7"/>
      <c r="B7"/>
      <c r="C7"/>
    </row>
    <row r="8" spans="1:6" ht="24.75" customHeight="1">
      <c r="A8" s="22"/>
      <c r="B8" s="167" t="s">
        <v>4</v>
      </c>
      <c r="C8" s="167"/>
      <c r="D8" s="167"/>
      <c r="E8" s="167"/>
      <c r="F8" s="168" t="s">
        <v>103</v>
      </c>
    </row>
    <row r="9" spans="1:6" ht="36" customHeight="1">
      <c r="A9" s="31" t="s">
        <v>1</v>
      </c>
      <c r="B9" s="32" t="s">
        <v>94</v>
      </c>
      <c r="C9" s="9" t="s">
        <v>0</v>
      </c>
      <c r="D9" s="9" t="s">
        <v>41</v>
      </c>
      <c r="E9" s="10" t="s">
        <v>83</v>
      </c>
      <c r="F9" s="169"/>
    </row>
    <row r="10" spans="1:6" ht="14.25" customHeight="1" thickBot="1">
      <c r="A10" s="12">
        <v>1</v>
      </c>
      <c r="B10" s="12">
        <v>2</v>
      </c>
      <c r="C10" s="13">
        <v>2</v>
      </c>
      <c r="D10" s="13">
        <v>3</v>
      </c>
      <c r="E10" s="13">
        <v>4</v>
      </c>
      <c r="F10" s="12">
        <v>5</v>
      </c>
    </row>
    <row r="11" spans="1:6" ht="15.75" hidden="1">
      <c r="A11" s="82" t="s">
        <v>6</v>
      </c>
      <c r="B11" s="83"/>
      <c r="C11" s="83"/>
      <c r="D11" s="83"/>
      <c r="E11" s="83"/>
      <c r="F11" s="84"/>
    </row>
    <row r="12" spans="1:6" ht="15.75">
      <c r="A12" s="82" t="s">
        <v>130</v>
      </c>
      <c r="B12" s="83"/>
      <c r="C12" s="125"/>
      <c r="D12" s="125"/>
      <c r="E12" s="125"/>
      <c r="F12" s="84">
        <f>F13+F111</f>
        <v>62414.4</v>
      </c>
    </row>
    <row r="13" spans="1:6" ht="15.75">
      <c r="A13" s="85" t="s">
        <v>119</v>
      </c>
      <c r="B13" s="86"/>
      <c r="C13" s="107">
        <v>80</v>
      </c>
      <c r="D13" s="87"/>
      <c r="E13" s="87"/>
      <c r="F13" s="88">
        <f>F14</f>
        <v>38948.4</v>
      </c>
    </row>
    <row r="14" spans="1:6" ht="51" customHeight="1">
      <c r="A14" s="57" t="s">
        <v>223</v>
      </c>
      <c r="B14" s="18">
        <v>615</v>
      </c>
      <c r="C14" s="89">
        <v>81</v>
      </c>
      <c r="D14" s="54"/>
      <c r="E14" s="54"/>
      <c r="F14" s="19">
        <f>SUM(F15,F34,F60,F91,F98,F47)</f>
        <v>38948.4</v>
      </c>
    </row>
    <row r="15" spans="1:6" ht="14.25">
      <c r="A15" s="58" t="s">
        <v>131</v>
      </c>
      <c r="B15" s="59">
        <v>615</v>
      </c>
      <c r="C15" s="60" t="s">
        <v>137</v>
      </c>
      <c r="D15" s="60"/>
      <c r="E15" s="60"/>
      <c r="F15" s="11">
        <f>F16+F19+F22+F25+F28+F31</f>
        <v>1078.1</v>
      </c>
    </row>
    <row r="16" spans="1:6" s="65" customFormat="1" ht="29.25" customHeight="1">
      <c r="A16" s="62" t="s">
        <v>138</v>
      </c>
      <c r="B16" s="63">
        <v>615</v>
      </c>
      <c r="C16" s="64" t="s">
        <v>143</v>
      </c>
      <c r="D16" s="64"/>
      <c r="E16" s="64"/>
      <c r="F16" s="29">
        <f>F17</f>
        <v>448.1</v>
      </c>
    </row>
    <row r="17" spans="1:6" ht="24">
      <c r="A17" s="15" t="s">
        <v>71</v>
      </c>
      <c r="B17" s="55"/>
      <c r="C17" s="68" t="s">
        <v>143</v>
      </c>
      <c r="D17" s="68">
        <v>244</v>
      </c>
      <c r="E17" s="68"/>
      <c r="F17" s="41">
        <f>F18</f>
        <v>448.1</v>
      </c>
    </row>
    <row r="18" spans="1:6" ht="15">
      <c r="A18" s="15" t="s">
        <v>102</v>
      </c>
      <c r="B18" s="55"/>
      <c r="C18" s="68" t="s">
        <v>143</v>
      </c>
      <c r="D18" s="68">
        <v>244</v>
      </c>
      <c r="E18" s="69" t="s">
        <v>24</v>
      </c>
      <c r="F18" s="41">
        <v>448.1</v>
      </c>
    </row>
    <row r="19" spans="1:6" s="65" customFormat="1" ht="14.25">
      <c r="A19" s="62" t="s">
        <v>84</v>
      </c>
      <c r="B19" s="63">
        <v>615</v>
      </c>
      <c r="C19" s="64" t="s">
        <v>144</v>
      </c>
      <c r="D19" s="64"/>
      <c r="E19" s="64"/>
      <c r="F19" s="29">
        <f>F20</f>
        <v>400</v>
      </c>
    </row>
    <row r="20" spans="1:6" ht="24">
      <c r="A20" s="15" t="s">
        <v>71</v>
      </c>
      <c r="B20" s="55"/>
      <c r="C20" s="68" t="s">
        <v>144</v>
      </c>
      <c r="D20" s="68">
        <v>244</v>
      </c>
      <c r="E20" s="69"/>
      <c r="F20" s="41">
        <f>F21</f>
        <v>400</v>
      </c>
    </row>
    <row r="21" spans="1:6" ht="15">
      <c r="A21" s="15" t="s">
        <v>84</v>
      </c>
      <c r="B21" s="55"/>
      <c r="C21" s="68" t="s">
        <v>144</v>
      </c>
      <c r="D21" s="68">
        <v>244</v>
      </c>
      <c r="E21" s="69" t="s">
        <v>25</v>
      </c>
      <c r="F21" s="41">
        <v>400</v>
      </c>
    </row>
    <row r="22" spans="1:6" s="65" customFormat="1" ht="14.25">
      <c r="A22" s="67" t="s">
        <v>23</v>
      </c>
      <c r="B22" s="63">
        <v>615</v>
      </c>
      <c r="C22" s="64" t="s">
        <v>145</v>
      </c>
      <c r="D22" s="64"/>
      <c r="E22" s="69"/>
      <c r="F22" s="29">
        <f>F23</f>
        <v>100</v>
      </c>
    </row>
    <row r="23" spans="1:6" ht="24">
      <c r="A23" s="15" t="s">
        <v>71</v>
      </c>
      <c r="B23" s="55"/>
      <c r="C23" s="68" t="s">
        <v>145</v>
      </c>
      <c r="D23" s="68">
        <v>244</v>
      </c>
      <c r="E23" s="69"/>
      <c r="F23" s="41">
        <f>F24</f>
        <v>100</v>
      </c>
    </row>
    <row r="24" spans="1:6" ht="15">
      <c r="A24" s="15" t="s">
        <v>23</v>
      </c>
      <c r="B24" s="55"/>
      <c r="C24" s="68" t="s">
        <v>145</v>
      </c>
      <c r="D24" s="68">
        <v>244</v>
      </c>
      <c r="E24" s="69" t="s">
        <v>25</v>
      </c>
      <c r="F24" s="41">
        <v>100</v>
      </c>
    </row>
    <row r="25" spans="1:6" s="65" customFormat="1" ht="25.5">
      <c r="A25" s="66" t="s">
        <v>12</v>
      </c>
      <c r="B25" s="63">
        <v>615</v>
      </c>
      <c r="C25" s="64" t="s">
        <v>146</v>
      </c>
      <c r="D25" s="64"/>
      <c r="E25" s="69"/>
      <c r="F25" s="29">
        <f>F26</f>
        <v>100</v>
      </c>
    </row>
    <row r="26" spans="1:6" ht="24">
      <c r="A26" s="15" t="s">
        <v>71</v>
      </c>
      <c r="B26" s="55"/>
      <c r="C26" s="68" t="s">
        <v>146</v>
      </c>
      <c r="D26" s="68">
        <v>244</v>
      </c>
      <c r="E26" s="69"/>
      <c r="F26" s="41">
        <f>F27</f>
        <v>100</v>
      </c>
    </row>
    <row r="27" spans="1:6" ht="27" customHeight="1">
      <c r="A27" s="15" t="s">
        <v>139</v>
      </c>
      <c r="B27" s="55"/>
      <c r="C27" s="68" t="s">
        <v>146</v>
      </c>
      <c r="D27" s="68">
        <v>244</v>
      </c>
      <c r="E27" s="69" t="s">
        <v>25</v>
      </c>
      <c r="F27" s="41">
        <v>100</v>
      </c>
    </row>
    <row r="28" spans="1:6" s="65" customFormat="1" ht="14.25">
      <c r="A28" s="67" t="s">
        <v>85</v>
      </c>
      <c r="B28" s="63">
        <v>615</v>
      </c>
      <c r="C28" s="64" t="s">
        <v>147</v>
      </c>
      <c r="D28" s="64"/>
      <c r="E28" s="69"/>
      <c r="F28" s="29">
        <f>F30</f>
        <v>15</v>
      </c>
    </row>
    <row r="29" spans="1:6" ht="24">
      <c r="A29" s="15" t="s">
        <v>71</v>
      </c>
      <c r="B29" s="55"/>
      <c r="C29" s="68" t="s">
        <v>147</v>
      </c>
      <c r="D29" s="68">
        <v>244</v>
      </c>
      <c r="E29" s="69"/>
      <c r="F29" s="41">
        <v>15</v>
      </c>
    </row>
    <row r="30" spans="1:6" ht="15">
      <c r="A30" s="16" t="s">
        <v>101</v>
      </c>
      <c r="B30" s="55"/>
      <c r="C30" s="68" t="s">
        <v>147</v>
      </c>
      <c r="D30" s="68">
        <v>244</v>
      </c>
      <c r="E30" s="69" t="s">
        <v>25</v>
      </c>
      <c r="F30" s="41">
        <v>15</v>
      </c>
    </row>
    <row r="31" spans="1:6" ht="14.25">
      <c r="A31" s="109" t="s">
        <v>140</v>
      </c>
      <c r="B31" s="55"/>
      <c r="C31" s="68" t="s">
        <v>142</v>
      </c>
      <c r="D31" s="68"/>
      <c r="E31" s="69"/>
      <c r="F31" s="29">
        <f>F33</f>
        <v>15</v>
      </c>
    </row>
    <row r="32" spans="1:6" ht="24">
      <c r="A32" s="15" t="s">
        <v>71</v>
      </c>
      <c r="B32" s="55"/>
      <c r="C32" s="68" t="s">
        <v>142</v>
      </c>
      <c r="D32" s="68">
        <v>244</v>
      </c>
      <c r="E32" s="69"/>
      <c r="F32" s="41">
        <v>15</v>
      </c>
    </row>
    <row r="33" spans="1:6" ht="15">
      <c r="A33" s="108" t="s">
        <v>141</v>
      </c>
      <c r="B33" s="55"/>
      <c r="C33" s="68" t="s">
        <v>142</v>
      </c>
      <c r="D33" s="68">
        <v>244</v>
      </c>
      <c r="E33" s="69" t="s">
        <v>205</v>
      </c>
      <c r="F33" s="41">
        <v>15</v>
      </c>
    </row>
    <row r="34" spans="1:6" ht="25.5">
      <c r="A34" s="58" t="s">
        <v>133</v>
      </c>
      <c r="B34" s="59">
        <v>615</v>
      </c>
      <c r="C34" s="60" t="s">
        <v>148</v>
      </c>
      <c r="D34" s="60"/>
      <c r="E34" s="60"/>
      <c r="F34" s="11">
        <f>F35+F41+F44+F38</f>
        <v>470</v>
      </c>
    </row>
    <row r="35" spans="1:6" ht="14.25">
      <c r="A35" s="67" t="s">
        <v>86</v>
      </c>
      <c r="B35" s="63">
        <v>615</v>
      </c>
      <c r="C35" s="64" t="s">
        <v>149</v>
      </c>
      <c r="D35" s="64"/>
      <c r="E35" s="103"/>
      <c r="F35" s="29">
        <f>F36</f>
        <v>200</v>
      </c>
    </row>
    <row r="36" spans="1:6" ht="24">
      <c r="A36" s="15" t="s">
        <v>71</v>
      </c>
      <c r="B36" s="55"/>
      <c r="C36" s="68" t="s">
        <v>149</v>
      </c>
      <c r="D36" s="68">
        <v>244</v>
      </c>
      <c r="E36" s="69"/>
      <c r="F36" s="41">
        <f>F37</f>
        <v>200</v>
      </c>
    </row>
    <row r="37" spans="1:6" ht="15">
      <c r="A37" s="15" t="s">
        <v>86</v>
      </c>
      <c r="B37" s="55"/>
      <c r="C37" s="68" t="s">
        <v>149</v>
      </c>
      <c r="D37" s="68">
        <v>244</v>
      </c>
      <c r="E37" s="69" t="s">
        <v>21</v>
      </c>
      <c r="F37" s="41">
        <v>200</v>
      </c>
    </row>
    <row r="38" spans="1:6" ht="25.5" customHeight="1">
      <c r="A38" s="66" t="s">
        <v>150</v>
      </c>
      <c r="B38" s="63">
        <v>615</v>
      </c>
      <c r="C38" s="64" t="s">
        <v>151</v>
      </c>
      <c r="D38" s="64"/>
      <c r="E38" s="103"/>
      <c r="F38" s="29">
        <f>F39</f>
        <v>50</v>
      </c>
    </row>
    <row r="39" spans="1:6" ht="26.25" customHeight="1">
      <c r="A39" s="15" t="s">
        <v>105</v>
      </c>
      <c r="B39" s="55"/>
      <c r="C39" s="68" t="s">
        <v>151</v>
      </c>
      <c r="D39" s="68">
        <v>244</v>
      </c>
      <c r="E39" s="69"/>
      <c r="F39" s="41">
        <f>F40</f>
        <v>50</v>
      </c>
    </row>
    <row r="40" spans="1:6" ht="25.5">
      <c r="A40" s="111" t="s">
        <v>150</v>
      </c>
      <c r="B40" s="55"/>
      <c r="C40" s="68" t="s">
        <v>151</v>
      </c>
      <c r="D40" s="68">
        <v>244</v>
      </c>
      <c r="E40" s="69" t="s">
        <v>206</v>
      </c>
      <c r="F40" s="41">
        <v>50</v>
      </c>
    </row>
    <row r="41" spans="1:6" ht="14.25">
      <c r="A41" s="67" t="s">
        <v>88</v>
      </c>
      <c r="B41" s="63">
        <v>616</v>
      </c>
      <c r="C41" s="64" t="s">
        <v>152</v>
      </c>
      <c r="D41" s="64"/>
      <c r="E41" s="103"/>
      <c r="F41" s="29">
        <f>F42</f>
        <v>205</v>
      </c>
    </row>
    <row r="42" spans="1:6" ht="15.75" customHeight="1">
      <c r="A42" s="15" t="s">
        <v>105</v>
      </c>
      <c r="B42" s="55"/>
      <c r="C42" s="68" t="s">
        <v>153</v>
      </c>
      <c r="D42" s="68">
        <v>244</v>
      </c>
      <c r="E42" s="69"/>
      <c r="F42" s="41">
        <f>F43</f>
        <v>205</v>
      </c>
    </row>
    <row r="43" spans="1:6" ht="15">
      <c r="A43" s="15" t="s">
        <v>88</v>
      </c>
      <c r="B43" s="55"/>
      <c r="C43" s="68" t="s">
        <v>153</v>
      </c>
      <c r="D43" s="68">
        <v>244</v>
      </c>
      <c r="E43" s="69" t="s">
        <v>22</v>
      </c>
      <c r="F43" s="41">
        <v>205</v>
      </c>
    </row>
    <row r="44" spans="1:6" ht="27.75" customHeight="1">
      <c r="A44" s="66" t="s">
        <v>87</v>
      </c>
      <c r="B44" s="63">
        <v>615</v>
      </c>
      <c r="C44" s="64" t="s">
        <v>154</v>
      </c>
      <c r="D44" s="64"/>
      <c r="E44" s="103"/>
      <c r="F44" s="29">
        <f>F45</f>
        <v>15</v>
      </c>
    </row>
    <row r="45" spans="1:6" ht="26.25" customHeight="1">
      <c r="A45" s="15" t="s">
        <v>71</v>
      </c>
      <c r="B45" s="55"/>
      <c r="C45" s="68" t="s">
        <v>154</v>
      </c>
      <c r="D45" s="68">
        <v>244</v>
      </c>
      <c r="E45" s="69"/>
      <c r="F45" s="41">
        <f>F46</f>
        <v>15</v>
      </c>
    </row>
    <row r="46" spans="1:6" ht="24" customHeight="1">
      <c r="A46" s="15" t="s">
        <v>104</v>
      </c>
      <c r="B46" s="55"/>
      <c r="C46" s="68" t="s">
        <v>154</v>
      </c>
      <c r="D46" s="68">
        <v>244</v>
      </c>
      <c r="E46" s="69" t="s">
        <v>22</v>
      </c>
      <c r="F46" s="41">
        <v>15</v>
      </c>
    </row>
    <row r="47" spans="1:6" ht="24" customHeight="1">
      <c r="A47" s="117" t="s">
        <v>173</v>
      </c>
      <c r="B47" s="114"/>
      <c r="C47" s="118" t="s">
        <v>174</v>
      </c>
      <c r="D47" s="115"/>
      <c r="E47" s="116"/>
      <c r="F47" s="120">
        <f>F48+F51+F54+F57</f>
        <v>6200</v>
      </c>
    </row>
    <row r="48" spans="1:6" ht="24" customHeight="1">
      <c r="A48" s="119" t="s">
        <v>175</v>
      </c>
      <c r="B48" s="55"/>
      <c r="C48" s="106" t="s">
        <v>177</v>
      </c>
      <c r="D48" s="106"/>
      <c r="E48" s="103"/>
      <c r="F48" s="29">
        <f>F50</f>
        <v>450</v>
      </c>
    </row>
    <row r="49" spans="1:6" ht="24" customHeight="1">
      <c r="A49" s="15" t="s">
        <v>71</v>
      </c>
      <c r="B49" s="55"/>
      <c r="C49" s="68" t="s">
        <v>177</v>
      </c>
      <c r="D49" s="68">
        <v>244</v>
      </c>
      <c r="E49" s="69"/>
      <c r="F49" s="41">
        <v>450</v>
      </c>
    </row>
    <row r="50" spans="1:6" ht="24" customHeight="1">
      <c r="A50" s="110" t="s">
        <v>176</v>
      </c>
      <c r="B50" s="55"/>
      <c r="C50" s="68" t="s">
        <v>177</v>
      </c>
      <c r="D50" s="68">
        <v>244</v>
      </c>
      <c r="E50" s="69" t="s">
        <v>34</v>
      </c>
      <c r="F50" s="41">
        <v>450</v>
      </c>
    </row>
    <row r="51" spans="1:6" ht="24" customHeight="1">
      <c r="A51" s="119" t="s">
        <v>178</v>
      </c>
      <c r="B51" s="63"/>
      <c r="C51" s="106" t="s">
        <v>180</v>
      </c>
      <c r="D51" s="106"/>
      <c r="E51" s="103"/>
      <c r="F51" s="29">
        <f>F53</f>
        <v>5250</v>
      </c>
    </row>
    <row r="52" spans="1:6" ht="24" customHeight="1">
      <c r="A52" s="15" t="s">
        <v>71</v>
      </c>
      <c r="B52" s="55"/>
      <c r="C52" s="68" t="s">
        <v>180</v>
      </c>
      <c r="D52" s="68">
        <v>244</v>
      </c>
      <c r="E52" s="69"/>
      <c r="F52" s="41">
        <v>5250</v>
      </c>
    </row>
    <row r="53" spans="1:6" ht="24" customHeight="1">
      <c r="A53" s="110" t="s">
        <v>179</v>
      </c>
      <c r="B53" s="55"/>
      <c r="C53" s="68" t="s">
        <v>180</v>
      </c>
      <c r="D53" s="68">
        <v>244</v>
      </c>
      <c r="E53" s="69" t="s">
        <v>34</v>
      </c>
      <c r="F53" s="41">
        <v>5250</v>
      </c>
    </row>
    <row r="54" spans="1:6" ht="24" customHeight="1">
      <c r="A54" s="119" t="s">
        <v>181</v>
      </c>
      <c r="B54" s="55"/>
      <c r="C54" s="106" t="s">
        <v>185</v>
      </c>
      <c r="D54" s="106"/>
      <c r="E54" s="103"/>
      <c r="F54" s="29">
        <f>F56</f>
        <v>400</v>
      </c>
    </row>
    <row r="55" spans="1:6" ht="24" customHeight="1">
      <c r="A55" s="15" t="s">
        <v>71</v>
      </c>
      <c r="B55" s="55"/>
      <c r="C55" s="68" t="s">
        <v>185</v>
      </c>
      <c r="D55" s="68">
        <v>244</v>
      </c>
      <c r="E55" s="69"/>
      <c r="F55" s="41">
        <v>400</v>
      </c>
    </row>
    <row r="56" spans="1:6" ht="24" customHeight="1">
      <c r="A56" s="110" t="s">
        <v>182</v>
      </c>
      <c r="B56" s="55"/>
      <c r="C56" s="68" t="s">
        <v>185</v>
      </c>
      <c r="D56" s="68">
        <v>244</v>
      </c>
      <c r="E56" s="69" t="s">
        <v>34</v>
      </c>
      <c r="F56" s="41">
        <v>400</v>
      </c>
    </row>
    <row r="57" spans="1:6" ht="24" customHeight="1">
      <c r="A57" s="119" t="s">
        <v>183</v>
      </c>
      <c r="B57" s="63"/>
      <c r="C57" s="106" t="s">
        <v>186</v>
      </c>
      <c r="D57" s="106"/>
      <c r="E57" s="103"/>
      <c r="F57" s="29">
        <f>F59</f>
        <v>100</v>
      </c>
    </row>
    <row r="58" spans="1:6" ht="24" customHeight="1">
      <c r="A58" s="15" t="s">
        <v>71</v>
      </c>
      <c r="B58" s="55"/>
      <c r="C58" s="68" t="s">
        <v>186</v>
      </c>
      <c r="D58" s="68">
        <v>244</v>
      </c>
      <c r="E58" s="69"/>
      <c r="F58" s="41">
        <v>100</v>
      </c>
    </row>
    <row r="59" spans="1:6" ht="24" customHeight="1">
      <c r="A59" s="110" t="s">
        <v>184</v>
      </c>
      <c r="B59" s="55"/>
      <c r="C59" s="68" t="s">
        <v>186</v>
      </c>
      <c r="D59" s="68">
        <v>244</v>
      </c>
      <c r="E59" s="69" t="s">
        <v>34</v>
      </c>
      <c r="F59" s="41">
        <v>100</v>
      </c>
    </row>
    <row r="60" spans="1:6" ht="29.25" customHeight="1">
      <c r="A60" s="58" t="s">
        <v>134</v>
      </c>
      <c r="B60" s="59">
        <v>615</v>
      </c>
      <c r="C60" s="60" t="s">
        <v>155</v>
      </c>
      <c r="D60" s="60"/>
      <c r="E60" s="104"/>
      <c r="F60" s="11">
        <f>F61+F68+F73+F76+F79+F82+F85+F88+F65+F71</f>
        <v>26934.300000000003</v>
      </c>
    </row>
    <row r="61" spans="1:6" ht="25.5">
      <c r="A61" s="6" t="s">
        <v>89</v>
      </c>
      <c r="B61" s="63">
        <v>615</v>
      </c>
      <c r="C61" s="64" t="s">
        <v>157</v>
      </c>
      <c r="D61" s="64"/>
      <c r="E61" s="103"/>
      <c r="F61" s="29">
        <f>F62+F64</f>
        <v>680.8</v>
      </c>
    </row>
    <row r="62" spans="1:6" ht="24">
      <c r="A62" s="15" t="s">
        <v>71</v>
      </c>
      <c r="B62" s="55"/>
      <c r="C62" s="68" t="s">
        <v>157</v>
      </c>
      <c r="D62" s="68">
        <v>244</v>
      </c>
      <c r="E62" s="69"/>
      <c r="F62" s="41">
        <v>230.8</v>
      </c>
    </row>
    <row r="63" spans="1:6" ht="24">
      <c r="A63" s="15" t="s">
        <v>106</v>
      </c>
      <c r="B63" s="55"/>
      <c r="C63" s="68" t="s">
        <v>157</v>
      </c>
      <c r="D63" s="68">
        <v>244</v>
      </c>
      <c r="E63" s="69" t="s">
        <v>26</v>
      </c>
      <c r="F63" s="41">
        <v>230.8</v>
      </c>
    </row>
    <row r="64" spans="1:6" ht="24.75" customHeight="1">
      <c r="A64" s="15" t="s">
        <v>107</v>
      </c>
      <c r="B64" s="55"/>
      <c r="C64" s="68" t="s">
        <v>160</v>
      </c>
      <c r="D64" s="68">
        <v>810</v>
      </c>
      <c r="E64" s="69"/>
      <c r="F64" s="41">
        <v>450</v>
      </c>
    </row>
    <row r="65" spans="1:6" ht="36">
      <c r="A65" s="112" t="s">
        <v>156</v>
      </c>
      <c r="B65" s="55"/>
      <c r="C65" s="106" t="s">
        <v>158</v>
      </c>
      <c r="D65" s="106"/>
      <c r="E65" s="103"/>
      <c r="F65" s="29">
        <f>F67</f>
        <v>835</v>
      </c>
    </row>
    <row r="66" spans="1:6" ht="24">
      <c r="A66" s="15" t="s">
        <v>71</v>
      </c>
      <c r="B66" s="55"/>
      <c r="C66" s="68" t="s">
        <v>158</v>
      </c>
      <c r="D66" s="68">
        <v>810</v>
      </c>
      <c r="E66" s="69"/>
      <c r="F66" s="41">
        <f>F67</f>
        <v>835</v>
      </c>
    </row>
    <row r="67" spans="1:6" ht="24">
      <c r="A67" s="15" t="s">
        <v>107</v>
      </c>
      <c r="B67" s="55"/>
      <c r="C67" s="68" t="s">
        <v>158</v>
      </c>
      <c r="D67" s="68">
        <v>810</v>
      </c>
      <c r="E67" s="69" t="s">
        <v>26</v>
      </c>
      <c r="F67" s="41">
        <v>835</v>
      </c>
    </row>
    <row r="68" spans="1:6" ht="14.25">
      <c r="A68" s="71" t="s">
        <v>3</v>
      </c>
      <c r="B68" s="63">
        <v>615</v>
      </c>
      <c r="C68" s="64" t="s">
        <v>160</v>
      </c>
      <c r="D68" s="64"/>
      <c r="E68" s="103"/>
      <c r="F68" s="29">
        <f>F69</f>
        <v>300</v>
      </c>
    </row>
    <row r="69" spans="1:6" ht="24">
      <c r="A69" s="15" t="s">
        <v>71</v>
      </c>
      <c r="B69" s="55"/>
      <c r="C69" s="68" t="s">
        <v>160</v>
      </c>
      <c r="D69" s="68">
        <v>244</v>
      </c>
      <c r="E69" s="69"/>
      <c r="F69" s="41">
        <f>F70</f>
        <v>300</v>
      </c>
    </row>
    <row r="70" spans="1:6" ht="15">
      <c r="A70" s="15" t="s">
        <v>159</v>
      </c>
      <c r="B70" s="55"/>
      <c r="C70" s="68" t="s">
        <v>160</v>
      </c>
      <c r="D70" s="68">
        <v>244</v>
      </c>
      <c r="E70" s="69" t="s">
        <v>26</v>
      </c>
      <c r="F70" s="41">
        <v>300</v>
      </c>
    </row>
    <row r="71" spans="1:6" ht="14.25">
      <c r="A71" s="112" t="s">
        <v>90</v>
      </c>
      <c r="B71" s="63"/>
      <c r="C71" s="106" t="s">
        <v>207</v>
      </c>
      <c r="D71" s="106"/>
      <c r="E71" s="103"/>
      <c r="F71" s="29">
        <f>F72</f>
        <v>74.4</v>
      </c>
    </row>
    <row r="72" spans="1:6" ht="24">
      <c r="A72" s="15" t="s">
        <v>71</v>
      </c>
      <c r="B72" s="55"/>
      <c r="C72" s="68" t="s">
        <v>208</v>
      </c>
      <c r="D72" s="68">
        <v>244</v>
      </c>
      <c r="E72" s="69" t="s">
        <v>27</v>
      </c>
      <c r="F72" s="41">
        <v>74.4</v>
      </c>
    </row>
    <row r="73" spans="1:6" ht="14.25">
      <c r="A73" s="71" t="s">
        <v>91</v>
      </c>
      <c r="B73" s="63">
        <v>615</v>
      </c>
      <c r="C73" s="64" t="s">
        <v>161</v>
      </c>
      <c r="D73" s="64"/>
      <c r="E73" s="103"/>
      <c r="F73" s="29">
        <f>F74</f>
        <v>11360</v>
      </c>
    </row>
    <row r="74" spans="1:6" ht="24">
      <c r="A74" s="15" t="s">
        <v>71</v>
      </c>
      <c r="B74" s="55"/>
      <c r="C74" s="68" t="s">
        <v>161</v>
      </c>
      <c r="D74" s="56">
        <v>244</v>
      </c>
      <c r="E74" s="69"/>
      <c r="F74" s="41">
        <f>F75</f>
        <v>11360</v>
      </c>
    </row>
    <row r="75" spans="1:6" ht="15">
      <c r="A75" s="15" t="s">
        <v>108</v>
      </c>
      <c r="B75" s="55"/>
      <c r="C75" s="68" t="s">
        <v>161</v>
      </c>
      <c r="D75" s="56">
        <v>244</v>
      </c>
      <c r="E75" s="69" t="s">
        <v>28</v>
      </c>
      <c r="F75" s="41">
        <v>11360</v>
      </c>
    </row>
    <row r="76" spans="1:6" ht="14.25">
      <c r="A76" s="72" t="s">
        <v>93</v>
      </c>
      <c r="B76" s="63">
        <v>615</v>
      </c>
      <c r="C76" s="64" t="s">
        <v>162</v>
      </c>
      <c r="D76" s="64"/>
      <c r="E76" s="103"/>
      <c r="F76" s="29">
        <f>F77</f>
        <v>100</v>
      </c>
    </row>
    <row r="77" spans="1:6" ht="24">
      <c r="A77" s="15" t="s">
        <v>71</v>
      </c>
      <c r="B77" s="55"/>
      <c r="C77" s="68" t="s">
        <v>162</v>
      </c>
      <c r="D77" s="56">
        <v>244</v>
      </c>
      <c r="E77" s="69"/>
      <c r="F77" s="41">
        <f>F78</f>
        <v>100</v>
      </c>
    </row>
    <row r="78" spans="1:6" ht="15">
      <c r="A78" s="15" t="s">
        <v>109</v>
      </c>
      <c r="B78" s="55"/>
      <c r="C78" s="68" t="s">
        <v>162</v>
      </c>
      <c r="D78" s="56">
        <v>244</v>
      </c>
      <c r="E78" s="69" t="s">
        <v>28</v>
      </c>
      <c r="F78" s="41">
        <v>100</v>
      </c>
    </row>
    <row r="79" spans="1:6" ht="14.25">
      <c r="A79" s="71" t="s">
        <v>92</v>
      </c>
      <c r="B79" s="63">
        <v>615</v>
      </c>
      <c r="C79" s="64" t="s">
        <v>163</v>
      </c>
      <c r="D79" s="64"/>
      <c r="E79" s="103"/>
      <c r="F79" s="29">
        <f>F80</f>
        <v>11449.1</v>
      </c>
    </row>
    <row r="80" spans="1:6" ht="24">
      <c r="A80" s="15" t="s">
        <v>71</v>
      </c>
      <c r="B80" s="55"/>
      <c r="C80" s="68" t="s">
        <v>163</v>
      </c>
      <c r="D80" s="56">
        <v>244</v>
      </c>
      <c r="E80" s="69"/>
      <c r="F80" s="41">
        <f>F81</f>
        <v>11449.1</v>
      </c>
    </row>
    <row r="81" spans="1:6" ht="15">
      <c r="A81" s="15" t="s">
        <v>110</v>
      </c>
      <c r="B81" s="55"/>
      <c r="C81" s="68" t="s">
        <v>163</v>
      </c>
      <c r="D81" s="56">
        <v>244</v>
      </c>
      <c r="E81" s="69" t="s">
        <v>28</v>
      </c>
      <c r="F81" s="41">
        <v>11449.1</v>
      </c>
    </row>
    <row r="82" spans="1:6" ht="25.5">
      <c r="A82" s="6" t="s">
        <v>164</v>
      </c>
      <c r="B82" s="63">
        <v>615</v>
      </c>
      <c r="C82" s="64" t="s">
        <v>165</v>
      </c>
      <c r="D82" s="64"/>
      <c r="E82" s="103"/>
      <c r="F82" s="29">
        <f>F83</f>
        <v>135</v>
      </c>
    </row>
    <row r="83" spans="1:6" ht="24">
      <c r="A83" s="15" t="s">
        <v>71</v>
      </c>
      <c r="B83" s="55"/>
      <c r="C83" s="68" t="s">
        <v>165</v>
      </c>
      <c r="D83" s="56">
        <v>244</v>
      </c>
      <c r="E83" s="69"/>
      <c r="F83" s="41">
        <f>F84</f>
        <v>135</v>
      </c>
    </row>
    <row r="84" spans="1:6" ht="24">
      <c r="A84" s="15" t="s">
        <v>111</v>
      </c>
      <c r="B84" s="55"/>
      <c r="C84" s="68" t="s">
        <v>165</v>
      </c>
      <c r="D84" s="56">
        <v>244</v>
      </c>
      <c r="E84" s="69" t="s">
        <v>28</v>
      </c>
      <c r="F84" s="41">
        <v>135</v>
      </c>
    </row>
    <row r="85" spans="1:6" ht="14.25">
      <c r="A85" s="6" t="s">
        <v>166</v>
      </c>
      <c r="B85" s="63">
        <v>615</v>
      </c>
      <c r="C85" s="64" t="s">
        <v>167</v>
      </c>
      <c r="D85" s="64"/>
      <c r="E85" s="103"/>
      <c r="F85" s="29">
        <f>F86</f>
        <v>1800</v>
      </c>
    </row>
    <row r="86" spans="1:6" ht="24">
      <c r="A86" s="15" t="s">
        <v>71</v>
      </c>
      <c r="B86" s="55"/>
      <c r="C86" s="68" t="s">
        <v>167</v>
      </c>
      <c r="D86" s="56">
        <v>244</v>
      </c>
      <c r="E86" s="69" t="s">
        <v>27</v>
      </c>
      <c r="F86" s="41">
        <f>F87</f>
        <v>1800</v>
      </c>
    </row>
    <row r="87" spans="1:6" ht="15">
      <c r="A87" s="15" t="s">
        <v>166</v>
      </c>
      <c r="B87" s="55"/>
      <c r="C87" s="68" t="s">
        <v>167</v>
      </c>
      <c r="D87" s="56">
        <v>244</v>
      </c>
      <c r="E87" s="69" t="s">
        <v>27</v>
      </c>
      <c r="F87" s="41">
        <v>1800</v>
      </c>
    </row>
    <row r="88" spans="1:6" ht="24" customHeight="1">
      <c r="A88" s="6" t="s">
        <v>168</v>
      </c>
      <c r="B88" s="63">
        <v>615</v>
      </c>
      <c r="C88" s="64" t="s">
        <v>170</v>
      </c>
      <c r="D88" s="64"/>
      <c r="E88" s="103"/>
      <c r="F88" s="29">
        <f>F89</f>
        <v>200</v>
      </c>
    </row>
    <row r="89" spans="1:6" ht="24">
      <c r="A89" s="17" t="s">
        <v>112</v>
      </c>
      <c r="B89" s="55"/>
      <c r="C89" s="68" t="s">
        <v>170</v>
      </c>
      <c r="D89" s="56">
        <v>244</v>
      </c>
      <c r="E89" s="69" t="s">
        <v>27</v>
      </c>
      <c r="F89" s="41">
        <f>F90</f>
        <v>200</v>
      </c>
    </row>
    <row r="90" spans="1:6" ht="24">
      <c r="A90" s="15" t="s">
        <v>169</v>
      </c>
      <c r="B90" s="55"/>
      <c r="C90" s="68" t="s">
        <v>170</v>
      </c>
      <c r="D90" s="56">
        <v>244</v>
      </c>
      <c r="E90" s="69" t="s">
        <v>27</v>
      </c>
      <c r="F90" s="41">
        <v>200</v>
      </c>
    </row>
    <row r="91" spans="1:6" ht="25.5">
      <c r="A91" s="61" t="s">
        <v>135</v>
      </c>
      <c r="B91" s="59">
        <v>615</v>
      </c>
      <c r="C91" s="60" t="s">
        <v>187</v>
      </c>
      <c r="D91" s="60"/>
      <c r="E91" s="60"/>
      <c r="F91" s="11">
        <f>F92+F95</f>
        <v>2350</v>
      </c>
    </row>
    <row r="92" spans="1:6" ht="25.5">
      <c r="A92" s="6" t="s">
        <v>97</v>
      </c>
      <c r="B92" s="63">
        <v>615</v>
      </c>
      <c r="C92" s="64" t="s">
        <v>191</v>
      </c>
      <c r="D92" s="64"/>
      <c r="E92" s="42"/>
      <c r="F92" s="29">
        <f>F93</f>
        <v>2150</v>
      </c>
    </row>
    <row r="93" spans="1:6" ht="24">
      <c r="A93" s="15" t="s">
        <v>71</v>
      </c>
      <c r="B93" s="55"/>
      <c r="C93" s="68" t="s">
        <v>191</v>
      </c>
      <c r="D93" s="56">
        <v>244</v>
      </c>
      <c r="E93" s="28"/>
      <c r="F93" s="41">
        <f>F94</f>
        <v>2150</v>
      </c>
    </row>
    <row r="94" spans="1:6" ht="15">
      <c r="A94" s="15" t="s">
        <v>113</v>
      </c>
      <c r="B94" s="55"/>
      <c r="C94" s="68" t="s">
        <v>191</v>
      </c>
      <c r="D94" s="56">
        <v>244</v>
      </c>
      <c r="E94" s="28" t="s">
        <v>30</v>
      </c>
      <c r="F94" s="41">
        <v>2150</v>
      </c>
    </row>
    <row r="95" spans="1:6" ht="14.25">
      <c r="A95" s="112" t="s">
        <v>189</v>
      </c>
      <c r="B95" s="63"/>
      <c r="C95" s="106" t="s">
        <v>192</v>
      </c>
      <c r="D95" s="64"/>
      <c r="E95" s="42"/>
      <c r="F95" s="29">
        <f>F97</f>
        <v>200</v>
      </c>
    </row>
    <row r="96" spans="1:6" ht="24">
      <c r="A96" s="15" t="s">
        <v>71</v>
      </c>
      <c r="B96" s="55"/>
      <c r="C96" s="68" t="s">
        <v>192</v>
      </c>
      <c r="D96" s="56">
        <v>244</v>
      </c>
      <c r="E96" s="28"/>
      <c r="F96" s="41">
        <v>200</v>
      </c>
    </row>
    <row r="97" spans="1:6" ht="15">
      <c r="A97" s="15" t="s">
        <v>189</v>
      </c>
      <c r="B97" s="55"/>
      <c r="C97" s="68" t="s">
        <v>192</v>
      </c>
      <c r="D97" s="56">
        <v>244</v>
      </c>
      <c r="E97" s="28" t="s">
        <v>30</v>
      </c>
      <c r="F97" s="41">
        <v>200</v>
      </c>
    </row>
    <row r="98" spans="1:6" ht="25.5">
      <c r="A98" s="20" t="s">
        <v>136</v>
      </c>
      <c r="B98" s="59">
        <v>615</v>
      </c>
      <c r="C98" s="60" t="s">
        <v>193</v>
      </c>
      <c r="D98" s="60"/>
      <c r="E98" s="60"/>
      <c r="F98" s="11">
        <f>F99+F105+F108+F102</f>
        <v>1916</v>
      </c>
    </row>
    <row r="99" spans="1:6" ht="14.25">
      <c r="A99" s="71" t="s">
        <v>98</v>
      </c>
      <c r="B99" s="63">
        <v>615</v>
      </c>
      <c r="C99" s="64" t="s">
        <v>194</v>
      </c>
      <c r="D99" s="64"/>
      <c r="E99" s="103"/>
      <c r="F99" s="29">
        <f>F100</f>
        <v>319.8</v>
      </c>
    </row>
    <row r="100" spans="1:6" ht="24">
      <c r="A100" s="15" t="s">
        <v>71</v>
      </c>
      <c r="B100" s="55"/>
      <c r="C100" s="68" t="s">
        <v>194</v>
      </c>
      <c r="D100" s="56"/>
      <c r="E100" s="69" t="s">
        <v>32</v>
      </c>
      <c r="F100" s="41">
        <f>F101</f>
        <v>319.8</v>
      </c>
    </row>
    <row r="101" spans="1:6" ht="15">
      <c r="A101" s="15" t="s">
        <v>98</v>
      </c>
      <c r="B101" s="55"/>
      <c r="C101" s="68" t="s">
        <v>194</v>
      </c>
      <c r="D101" s="56">
        <v>244</v>
      </c>
      <c r="E101" s="69" t="s">
        <v>32</v>
      </c>
      <c r="F101" s="41">
        <v>319.8</v>
      </c>
    </row>
    <row r="102" spans="1:6" ht="14.25">
      <c r="A102" s="112" t="s">
        <v>195</v>
      </c>
      <c r="B102" s="63"/>
      <c r="C102" s="106" t="s">
        <v>196</v>
      </c>
      <c r="D102" s="64"/>
      <c r="E102" s="103"/>
      <c r="F102" s="29">
        <f>F104</f>
        <v>500</v>
      </c>
    </row>
    <row r="103" spans="1:6" ht="24">
      <c r="A103" s="15" t="s">
        <v>71</v>
      </c>
      <c r="B103" s="55"/>
      <c r="C103" s="68" t="s">
        <v>196</v>
      </c>
      <c r="D103" s="56"/>
      <c r="E103" s="69" t="s">
        <v>32</v>
      </c>
      <c r="F103" s="41">
        <v>500</v>
      </c>
    </row>
    <row r="104" spans="1:6" ht="15">
      <c r="A104" s="15" t="s">
        <v>195</v>
      </c>
      <c r="B104" s="55"/>
      <c r="C104" s="68" t="s">
        <v>196</v>
      </c>
      <c r="D104" s="56">
        <v>244</v>
      </c>
      <c r="E104" s="69" t="s">
        <v>32</v>
      </c>
      <c r="F104" s="41">
        <v>500</v>
      </c>
    </row>
    <row r="105" spans="1:6" ht="25.5">
      <c r="A105" s="6" t="s">
        <v>99</v>
      </c>
      <c r="B105" s="63">
        <v>615</v>
      </c>
      <c r="C105" s="64" t="s">
        <v>197</v>
      </c>
      <c r="D105" s="64"/>
      <c r="E105" s="103"/>
      <c r="F105" s="29">
        <f>F106</f>
        <v>484.2</v>
      </c>
    </row>
    <row r="106" spans="1:6" ht="17.25" customHeight="1">
      <c r="A106" s="15" t="s">
        <v>114</v>
      </c>
      <c r="B106" s="55"/>
      <c r="C106" s="68" t="s">
        <v>197</v>
      </c>
      <c r="D106" s="56"/>
      <c r="E106" s="69" t="s">
        <v>29</v>
      </c>
      <c r="F106" s="41">
        <f>F107</f>
        <v>484.2</v>
      </c>
    </row>
    <row r="107" spans="1:6" ht="36">
      <c r="A107" s="46" t="s">
        <v>61</v>
      </c>
      <c r="B107" s="55"/>
      <c r="C107" s="68" t="s">
        <v>197</v>
      </c>
      <c r="D107" s="56">
        <v>123</v>
      </c>
      <c r="E107" s="69" t="s">
        <v>29</v>
      </c>
      <c r="F107" s="41">
        <v>484.2</v>
      </c>
    </row>
    <row r="108" spans="1:6" ht="14.25">
      <c r="A108" s="71" t="s">
        <v>100</v>
      </c>
      <c r="B108" s="63">
        <v>615</v>
      </c>
      <c r="C108" s="64" t="s">
        <v>198</v>
      </c>
      <c r="D108" s="64"/>
      <c r="E108" s="103"/>
      <c r="F108" s="29">
        <f>F109</f>
        <v>612</v>
      </c>
    </row>
    <row r="109" spans="1:6" ht="24">
      <c r="A109" s="15" t="s">
        <v>71</v>
      </c>
      <c r="B109" s="55"/>
      <c r="C109" s="68" t="s">
        <v>198</v>
      </c>
      <c r="D109" s="56"/>
      <c r="E109" s="69" t="s">
        <v>29</v>
      </c>
      <c r="F109" s="41">
        <f>F110</f>
        <v>612</v>
      </c>
    </row>
    <row r="110" spans="1:6" ht="12.75" customHeight="1">
      <c r="A110" s="15" t="s">
        <v>7</v>
      </c>
      <c r="B110" s="73"/>
      <c r="C110" s="68" t="s">
        <v>198</v>
      </c>
      <c r="D110" s="73">
        <v>244</v>
      </c>
      <c r="E110" s="105" t="s">
        <v>29</v>
      </c>
      <c r="F110" s="8">
        <v>612</v>
      </c>
    </row>
    <row r="111" spans="1:6" ht="15.75" customHeight="1">
      <c r="A111" s="90" t="s">
        <v>120</v>
      </c>
      <c r="B111" s="91"/>
      <c r="C111" s="92"/>
      <c r="D111" s="92"/>
      <c r="E111" s="92"/>
      <c r="F111" s="88">
        <f>F112+F137</f>
        <v>23466</v>
      </c>
    </row>
    <row r="112" spans="1:6" ht="15" customHeight="1">
      <c r="A112" s="93" t="s">
        <v>59</v>
      </c>
      <c r="B112" s="18"/>
      <c r="C112" s="24" t="s">
        <v>66</v>
      </c>
      <c r="D112" s="24"/>
      <c r="E112" s="25"/>
      <c r="F112" s="19">
        <f>SUM(F113,F123)</f>
        <v>21244.7</v>
      </c>
    </row>
    <row r="113" spans="1:6" ht="25.5">
      <c r="A113" s="94" t="s">
        <v>63</v>
      </c>
      <c r="B113" s="75"/>
      <c r="C113" s="95" t="s">
        <v>57</v>
      </c>
      <c r="D113" s="96"/>
      <c r="E113" s="97"/>
      <c r="F113" s="11">
        <f>F114+F118+F121</f>
        <v>16495</v>
      </c>
    </row>
    <row r="114" spans="1:6" ht="14.25">
      <c r="A114" s="47" t="s">
        <v>64</v>
      </c>
      <c r="B114" s="63"/>
      <c r="C114" s="21" t="s">
        <v>43</v>
      </c>
      <c r="D114" s="35"/>
      <c r="E114" s="21"/>
      <c r="F114" s="29">
        <f>F115+F117</f>
        <v>14703.800000000001</v>
      </c>
    </row>
    <row r="115" spans="1:6" ht="24">
      <c r="A115" s="17" t="s">
        <v>65</v>
      </c>
      <c r="B115" s="55"/>
      <c r="C115" s="40" t="s">
        <v>43</v>
      </c>
      <c r="D115" s="30" t="s">
        <v>67</v>
      </c>
      <c r="E115" s="40"/>
      <c r="F115" s="41">
        <f>F116</f>
        <v>14412.2</v>
      </c>
    </row>
    <row r="116" spans="1:6" ht="24" customHeight="1">
      <c r="A116" s="15" t="s">
        <v>115</v>
      </c>
      <c r="B116" s="55"/>
      <c r="C116" s="40" t="s">
        <v>43</v>
      </c>
      <c r="D116" s="30" t="s">
        <v>67</v>
      </c>
      <c r="E116" s="40" t="s">
        <v>16</v>
      </c>
      <c r="F116" s="41">
        <v>14412.2</v>
      </c>
    </row>
    <row r="117" spans="1:6" ht="24" customHeight="1">
      <c r="A117" s="17" t="s">
        <v>65</v>
      </c>
      <c r="B117" s="55"/>
      <c r="C117" s="40" t="s">
        <v>204</v>
      </c>
      <c r="D117" s="30" t="s">
        <v>67</v>
      </c>
      <c r="E117" s="40" t="s">
        <v>16</v>
      </c>
      <c r="F117" s="41">
        <v>291.6</v>
      </c>
    </row>
    <row r="118" spans="1:6" ht="24">
      <c r="A118" s="47" t="s">
        <v>68</v>
      </c>
      <c r="B118" s="63"/>
      <c r="C118" s="78" t="s">
        <v>45</v>
      </c>
      <c r="D118" s="45"/>
      <c r="E118" s="78"/>
      <c r="F118" s="29">
        <f>F119</f>
        <v>1367.1</v>
      </c>
    </row>
    <row r="119" spans="1:6" ht="24">
      <c r="A119" s="17" t="s">
        <v>65</v>
      </c>
      <c r="B119" s="55"/>
      <c r="C119" s="44" t="s">
        <v>45</v>
      </c>
      <c r="D119" s="43" t="s">
        <v>67</v>
      </c>
      <c r="E119" s="44"/>
      <c r="F119" s="41">
        <f>F120</f>
        <v>1367.1</v>
      </c>
    </row>
    <row r="120" spans="1:6" ht="24">
      <c r="A120" s="15" t="s">
        <v>5</v>
      </c>
      <c r="B120" s="55"/>
      <c r="C120" s="44" t="s">
        <v>45</v>
      </c>
      <c r="D120" s="77" t="s">
        <v>67</v>
      </c>
      <c r="E120" s="76" t="s">
        <v>16</v>
      </c>
      <c r="F120" s="41">
        <v>1367.1</v>
      </c>
    </row>
    <row r="121" spans="1:6" ht="24">
      <c r="A121" s="112" t="s">
        <v>199</v>
      </c>
      <c r="B121" s="55"/>
      <c r="C121" s="78" t="s">
        <v>200</v>
      </c>
      <c r="D121" s="81"/>
      <c r="E121" s="121"/>
      <c r="F121" s="29">
        <f>F122</f>
        <v>424.1</v>
      </c>
    </row>
    <row r="122" spans="1:6" ht="24">
      <c r="A122" s="17" t="s">
        <v>65</v>
      </c>
      <c r="B122" s="55"/>
      <c r="C122" s="44" t="s">
        <v>200</v>
      </c>
      <c r="D122" s="77" t="s">
        <v>67</v>
      </c>
      <c r="E122" s="76" t="s">
        <v>16</v>
      </c>
      <c r="F122" s="41">
        <v>424.1</v>
      </c>
    </row>
    <row r="123" spans="1:6" ht="18" customHeight="1">
      <c r="A123" s="94" t="s">
        <v>60</v>
      </c>
      <c r="B123" s="75"/>
      <c r="C123" s="98" t="s">
        <v>70</v>
      </c>
      <c r="D123" s="98"/>
      <c r="E123" s="98"/>
      <c r="F123" s="11">
        <f>F124+F131+F134</f>
        <v>4749.7</v>
      </c>
    </row>
    <row r="124" spans="1:6" ht="24">
      <c r="A124" s="47" t="s">
        <v>69</v>
      </c>
      <c r="B124" s="63"/>
      <c r="C124" s="78" t="s">
        <v>44</v>
      </c>
      <c r="D124" s="45"/>
      <c r="E124" s="78"/>
      <c r="F124" s="29">
        <f>F125+F128+F126+F130</f>
        <v>4026.3</v>
      </c>
    </row>
    <row r="125" spans="1:6" ht="24">
      <c r="A125" s="17" t="s">
        <v>65</v>
      </c>
      <c r="B125" s="55"/>
      <c r="C125" s="44" t="s">
        <v>44</v>
      </c>
      <c r="D125" s="43" t="s">
        <v>67</v>
      </c>
      <c r="E125" s="44" t="s">
        <v>16</v>
      </c>
      <c r="F125" s="41">
        <v>1110.5</v>
      </c>
    </row>
    <row r="126" spans="1:6" ht="24">
      <c r="A126" s="17" t="s">
        <v>201</v>
      </c>
      <c r="B126" s="55"/>
      <c r="C126" s="44" t="s">
        <v>202</v>
      </c>
      <c r="D126" s="43" t="s">
        <v>203</v>
      </c>
      <c r="E126" s="44" t="s">
        <v>16</v>
      </c>
      <c r="F126" s="41">
        <v>14.4</v>
      </c>
    </row>
    <row r="127" spans="1:6" ht="23.25" customHeight="1">
      <c r="A127" s="17" t="s">
        <v>69</v>
      </c>
      <c r="B127" s="55"/>
      <c r="C127" s="44" t="s">
        <v>44</v>
      </c>
      <c r="D127" s="43" t="s">
        <v>67</v>
      </c>
      <c r="E127" s="44" t="s">
        <v>16</v>
      </c>
      <c r="F127" s="41">
        <v>1110.5</v>
      </c>
    </row>
    <row r="128" spans="1:6" ht="24">
      <c r="A128" s="17" t="s">
        <v>71</v>
      </c>
      <c r="B128" s="55"/>
      <c r="C128" s="40" t="s">
        <v>44</v>
      </c>
      <c r="D128" s="30" t="s">
        <v>37</v>
      </c>
      <c r="E128" s="40"/>
      <c r="F128" s="41">
        <f>F129</f>
        <v>2880.5</v>
      </c>
    </row>
    <row r="129" spans="1:6" ht="27.75" customHeight="1">
      <c r="A129" s="17" t="s">
        <v>69</v>
      </c>
      <c r="B129" s="55"/>
      <c r="C129" s="40" t="s">
        <v>44</v>
      </c>
      <c r="D129" s="30" t="s">
        <v>37</v>
      </c>
      <c r="E129" s="40" t="s">
        <v>16</v>
      </c>
      <c r="F129" s="41">
        <v>2880.5</v>
      </c>
    </row>
    <row r="130" spans="1:6" ht="27.75" customHeight="1">
      <c r="A130" s="17" t="s">
        <v>78</v>
      </c>
      <c r="B130" s="55"/>
      <c r="C130" s="40" t="s">
        <v>202</v>
      </c>
      <c r="D130" s="30" t="s">
        <v>79</v>
      </c>
      <c r="E130" s="40" t="s">
        <v>16</v>
      </c>
      <c r="F130" s="41">
        <v>20.9</v>
      </c>
    </row>
    <row r="131" spans="1:6" ht="15" customHeight="1">
      <c r="A131" s="39" t="s">
        <v>58</v>
      </c>
      <c r="B131" s="63"/>
      <c r="C131" s="21" t="s">
        <v>42</v>
      </c>
      <c r="D131" s="21"/>
      <c r="E131" s="21"/>
      <c r="F131" s="29">
        <f>F132</f>
        <v>600</v>
      </c>
    </row>
    <row r="132" spans="1:6" ht="36">
      <c r="A132" s="46" t="s">
        <v>61</v>
      </c>
      <c r="B132" s="55"/>
      <c r="C132" s="40" t="s">
        <v>42</v>
      </c>
      <c r="D132" s="30" t="s">
        <v>62</v>
      </c>
      <c r="E132" s="40"/>
      <c r="F132" s="41">
        <f>F133</f>
        <v>600</v>
      </c>
    </row>
    <row r="133" spans="1:6" ht="23.25" customHeight="1">
      <c r="A133" s="17" t="s">
        <v>5</v>
      </c>
      <c r="B133" s="73"/>
      <c r="C133" s="40" t="s">
        <v>42</v>
      </c>
      <c r="D133" s="79" t="s">
        <v>62</v>
      </c>
      <c r="E133" s="80" t="s">
        <v>15</v>
      </c>
      <c r="F133" s="8">
        <v>600</v>
      </c>
    </row>
    <row r="134" spans="1:6" ht="15" customHeight="1">
      <c r="A134" s="14" t="s">
        <v>116</v>
      </c>
      <c r="B134" s="63"/>
      <c r="C134" s="21" t="s">
        <v>118</v>
      </c>
      <c r="D134" s="81"/>
      <c r="E134" s="80"/>
      <c r="F134" s="29">
        <f>F135</f>
        <v>123.4</v>
      </c>
    </row>
    <row r="135" spans="1:6" ht="28.5" customHeight="1">
      <c r="A135" s="17" t="s">
        <v>71</v>
      </c>
      <c r="B135" s="55"/>
      <c r="C135" s="40" t="s">
        <v>118</v>
      </c>
      <c r="D135" s="77"/>
      <c r="E135" s="80"/>
      <c r="F135" s="41">
        <f>F136</f>
        <v>123.4</v>
      </c>
    </row>
    <row r="136" spans="1:6" ht="15">
      <c r="A136" s="70" t="s">
        <v>117</v>
      </c>
      <c r="B136" s="55"/>
      <c r="C136" s="40" t="s">
        <v>118</v>
      </c>
      <c r="D136" s="56">
        <v>244</v>
      </c>
      <c r="E136" s="80" t="s">
        <v>16</v>
      </c>
      <c r="F136" s="41">
        <v>123.4</v>
      </c>
    </row>
    <row r="137" spans="1:6" ht="21" customHeight="1">
      <c r="A137" s="99" t="s">
        <v>72</v>
      </c>
      <c r="B137" s="18"/>
      <c r="C137" s="24" t="s">
        <v>121</v>
      </c>
      <c r="D137" s="54"/>
      <c r="E137" s="54"/>
      <c r="F137" s="19">
        <f>F138</f>
        <v>2221.3</v>
      </c>
    </row>
    <row r="138" spans="1:6" ht="15.75" customHeight="1">
      <c r="A138" s="100" t="s">
        <v>73</v>
      </c>
      <c r="B138" s="75"/>
      <c r="C138" s="60" t="s">
        <v>56</v>
      </c>
      <c r="D138" s="60"/>
      <c r="E138" s="60"/>
      <c r="F138" s="11">
        <f>SUM(F139,F146,F149,F152,F155,F158)</f>
        <v>2221.3</v>
      </c>
    </row>
    <row r="139" spans="1:6" ht="15.75" customHeight="1">
      <c r="A139" s="23" t="s">
        <v>17</v>
      </c>
      <c r="B139" s="55"/>
      <c r="C139" s="40" t="s">
        <v>46</v>
      </c>
      <c r="D139" s="40"/>
      <c r="E139" s="64"/>
      <c r="F139" s="29">
        <f>F140+F141+F142+F143+F144+F145</f>
        <v>400.1</v>
      </c>
    </row>
    <row r="140" spans="1:6" ht="12.75" customHeight="1">
      <c r="A140" s="34" t="s">
        <v>122</v>
      </c>
      <c r="B140" s="55"/>
      <c r="C140" s="40" t="s">
        <v>123</v>
      </c>
      <c r="D140" s="40" t="s">
        <v>36</v>
      </c>
      <c r="E140" s="123" t="s">
        <v>16</v>
      </c>
      <c r="F140" s="41">
        <v>112.8</v>
      </c>
    </row>
    <row r="141" spans="1:6" ht="18.75" customHeight="1">
      <c r="A141" s="48" t="s">
        <v>74</v>
      </c>
      <c r="B141" s="55"/>
      <c r="C141" s="40" t="s">
        <v>47</v>
      </c>
      <c r="D141" s="40" t="s">
        <v>36</v>
      </c>
      <c r="E141" s="123" t="s">
        <v>16</v>
      </c>
      <c r="F141" s="41">
        <v>67.5</v>
      </c>
    </row>
    <row r="142" spans="1:6" ht="24.75" customHeight="1">
      <c r="A142" s="48" t="s">
        <v>75</v>
      </c>
      <c r="B142" s="55"/>
      <c r="C142" s="40" t="s">
        <v>48</v>
      </c>
      <c r="D142" s="40" t="s">
        <v>36</v>
      </c>
      <c r="E142" s="123" t="s">
        <v>16</v>
      </c>
      <c r="F142" s="41">
        <v>53.8</v>
      </c>
    </row>
    <row r="143" spans="1:6" ht="38.25" customHeight="1">
      <c r="A143" s="48" t="s">
        <v>18</v>
      </c>
      <c r="B143" s="55"/>
      <c r="C143" s="40" t="s">
        <v>49</v>
      </c>
      <c r="D143" s="40" t="s">
        <v>36</v>
      </c>
      <c r="E143" s="123" t="s">
        <v>16</v>
      </c>
      <c r="F143" s="41">
        <v>24</v>
      </c>
    </row>
    <row r="144" spans="1:6" ht="20.25" customHeight="1">
      <c r="A144" s="49" t="s">
        <v>76</v>
      </c>
      <c r="B144" s="55"/>
      <c r="C144" s="40" t="s">
        <v>50</v>
      </c>
      <c r="D144" s="40" t="s">
        <v>36</v>
      </c>
      <c r="E144" s="123" t="s">
        <v>16</v>
      </c>
      <c r="F144" s="41">
        <v>106</v>
      </c>
    </row>
    <row r="145" spans="1:6" ht="24.75" customHeight="1">
      <c r="A145" s="50" t="s">
        <v>19</v>
      </c>
      <c r="B145" s="55"/>
      <c r="C145" s="40" t="s">
        <v>51</v>
      </c>
      <c r="D145" s="40" t="s">
        <v>36</v>
      </c>
      <c r="E145" s="123" t="s">
        <v>16</v>
      </c>
      <c r="F145" s="41">
        <v>36</v>
      </c>
    </row>
    <row r="146" spans="1:6" ht="15" customHeight="1">
      <c r="A146" s="39" t="s">
        <v>8</v>
      </c>
      <c r="B146" s="63"/>
      <c r="C146" s="21" t="s">
        <v>82</v>
      </c>
      <c r="D146" s="21"/>
      <c r="E146" s="21"/>
      <c r="F146" s="29">
        <v>250</v>
      </c>
    </row>
    <row r="147" spans="1:6" ht="13.5" customHeight="1">
      <c r="A147" s="33" t="s">
        <v>8</v>
      </c>
      <c r="B147" s="55"/>
      <c r="C147" s="40" t="s">
        <v>52</v>
      </c>
      <c r="D147" s="40" t="s">
        <v>40</v>
      </c>
      <c r="E147" s="40"/>
      <c r="F147" s="41">
        <v>250</v>
      </c>
    </row>
    <row r="148" spans="1:6" ht="13.5" customHeight="1">
      <c r="A148" s="33" t="s">
        <v>9</v>
      </c>
      <c r="B148" s="55"/>
      <c r="C148" s="40" t="s">
        <v>52</v>
      </c>
      <c r="D148" s="40" t="s">
        <v>40</v>
      </c>
      <c r="E148" s="40" t="s">
        <v>33</v>
      </c>
      <c r="F148" s="41">
        <v>250</v>
      </c>
    </row>
    <row r="149" spans="1:6" ht="15.75" customHeight="1">
      <c r="A149" s="23" t="s">
        <v>77</v>
      </c>
      <c r="B149" s="63"/>
      <c r="C149" s="21" t="s">
        <v>53</v>
      </c>
      <c r="D149" s="21"/>
      <c r="E149" s="21"/>
      <c r="F149" s="29">
        <f>F150+F151</f>
        <v>525.7</v>
      </c>
    </row>
    <row r="150" spans="1:6" ht="22.5" customHeight="1">
      <c r="A150" s="36" t="s">
        <v>38</v>
      </c>
      <c r="B150" s="55"/>
      <c r="C150" s="40" t="s">
        <v>53</v>
      </c>
      <c r="D150" s="40" t="s">
        <v>37</v>
      </c>
      <c r="E150" s="40" t="s">
        <v>31</v>
      </c>
      <c r="F150" s="41">
        <v>475.7</v>
      </c>
    </row>
    <row r="151" spans="1:6" ht="15">
      <c r="A151" s="36" t="s">
        <v>78</v>
      </c>
      <c r="B151" s="55"/>
      <c r="C151" s="40" t="s">
        <v>53</v>
      </c>
      <c r="D151" s="40" t="s">
        <v>79</v>
      </c>
      <c r="E151" s="40" t="s">
        <v>31</v>
      </c>
      <c r="F151" s="41">
        <v>50</v>
      </c>
    </row>
    <row r="152" spans="1:6" ht="24" customHeight="1">
      <c r="A152" s="23" t="s">
        <v>124</v>
      </c>
      <c r="B152" s="63"/>
      <c r="C152" s="38" t="s">
        <v>125</v>
      </c>
      <c r="D152" s="38"/>
      <c r="E152" s="64"/>
      <c r="F152" s="29">
        <f>F153</f>
        <v>251.3</v>
      </c>
    </row>
    <row r="153" spans="1:6" ht="15" customHeight="1">
      <c r="A153" s="101" t="s">
        <v>126</v>
      </c>
      <c r="B153" s="55"/>
      <c r="C153" s="26" t="s">
        <v>125</v>
      </c>
      <c r="D153" s="26" t="s">
        <v>81</v>
      </c>
      <c r="E153" s="64"/>
      <c r="F153" s="41">
        <f>F154</f>
        <v>251.3</v>
      </c>
    </row>
    <row r="154" spans="1:6" ht="13.5" customHeight="1">
      <c r="A154" s="101" t="s">
        <v>127</v>
      </c>
      <c r="B154" s="55"/>
      <c r="C154" s="26" t="s">
        <v>125</v>
      </c>
      <c r="D154" s="26" t="s">
        <v>81</v>
      </c>
      <c r="E154" s="26" t="s">
        <v>35</v>
      </c>
      <c r="F154" s="41">
        <v>251.3</v>
      </c>
    </row>
    <row r="155" spans="1:6" ht="21" customHeight="1" hidden="1">
      <c r="A155" s="23" t="s">
        <v>128</v>
      </c>
      <c r="B155" s="55"/>
      <c r="C155" s="21" t="s">
        <v>54</v>
      </c>
      <c r="D155" s="26"/>
      <c r="E155" s="64"/>
      <c r="F155" s="29">
        <f>F156</f>
        <v>0</v>
      </c>
    </row>
    <row r="156" spans="1:6" ht="23.25" customHeight="1" hidden="1">
      <c r="A156" s="36" t="s">
        <v>38</v>
      </c>
      <c r="B156" s="55"/>
      <c r="C156" s="40" t="s">
        <v>54</v>
      </c>
      <c r="D156" s="40" t="s">
        <v>37</v>
      </c>
      <c r="E156" s="40"/>
      <c r="F156" s="102">
        <f>F157</f>
        <v>0</v>
      </c>
    </row>
    <row r="157" spans="1:6" ht="15.75" customHeight="1" hidden="1">
      <c r="A157" s="17" t="s">
        <v>10</v>
      </c>
      <c r="B157" s="55"/>
      <c r="C157" s="40" t="s">
        <v>54</v>
      </c>
      <c r="D157" s="40" t="s">
        <v>37</v>
      </c>
      <c r="E157" s="40" t="s">
        <v>31</v>
      </c>
      <c r="F157" s="102"/>
    </row>
    <row r="158" spans="1:6" ht="24">
      <c r="A158" s="23" t="s">
        <v>2</v>
      </c>
      <c r="B158" s="37" t="s">
        <v>14</v>
      </c>
      <c r="C158" s="37" t="s">
        <v>55</v>
      </c>
      <c r="D158" s="37"/>
      <c r="E158" s="37"/>
      <c r="F158" s="29">
        <f>SUM(F159:F160)</f>
        <v>794.1999999999999</v>
      </c>
    </row>
    <row r="159" spans="1:6" ht="14.25" customHeight="1">
      <c r="A159" s="36" t="s">
        <v>80</v>
      </c>
      <c r="B159" s="5" t="s">
        <v>14</v>
      </c>
      <c r="C159" s="5" t="s">
        <v>55</v>
      </c>
      <c r="D159" s="5" t="s">
        <v>62</v>
      </c>
      <c r="E159" s="5" t="s">
        <v>20</v>
      </c>
      <c r="F159" s="41">
        <v>715.8</v>
      </c>
    </row>
    <row r="160" spans="1:6" ht="24.75">
      <c r="A160" s="36" t="s">
        <v>38</v>
      </c>
      <c r="B160" s="5" t="s">
        <v>14</v>
      </c>
      <c r="C160" s="5" t="s">
        <v>55</v>
      </c>
      <c r="D160" s="5" t="s">
        <v>37</v>
      </c>
      <c r="E160" s="5" t="s">
        <v>20</v>
      </c>
      <c r="F160" s="41">
        <v>78.4</v>
      </c>
    </row>
    <row r="161" spans="1:6" ht="22.5" customHeight="1">
      <c r="A161" s="51" t="s">
        <v>216</v>
      </c>
      <c r="B161" s="52"/>
      <c r="C161" s="52"/>
      <c r="D161" s="52"/>
      <c r="E161" s="52"/>
      <c r="F161" s="53"/>
    </row>
    <row r="162" spans="1:6" ht="30.75" customHeight="1">
      <c r="A162" s="61" t="s">
        <v>135</v>
      </c>
      <c r="B162" s="126"/>
      <c r="C162" s="127"/>
      <c r="D162" s="127"/>
      <c r="E162" s="127"/>
      <c r="F162" s="128">
        <f>F163+F167</f>
        <v>17356.9</v>
      </c>
    </row>
    <row r="163" spans="1:6" ht="15.75" customHeight="1">
      <c r="A163" s="6" t="s">
        <v>96</v>
      </c>
      <c r="B163" s="63">
        <v>615</v>
      </c>
      <c r="C163" s="64" t="s">
        <v>190</v>
      </c>
      <c r="D163" s="64"/>
      <c r="E163" s="42"/>
      <c r="F163" s="29">
        <f>F164+F165</f>
        <v>7700.8</v>
      </c>
    </row>
    <row r="164" spans="1:6" ht="16.5" customHeight="1">
      <c r="A164" s="34" t="s">
        <v>39</v>
      </c>
      <c r="B164" s="55"/>
      <c r="C164" s="68" t="s">
        <v>190</v>
      </c>
      <c r="D164" s="27" t="s">
        <v>212</v>
      </c>
      <c r="E164" s="28" t="s">
        <v>30</v>
      </c>
      <c r="F164" s="41">
        <v>5833</v>
      </c>
    </row>
    <row r="165" spans="1:6" ht="24" customHeight="1">
      <c r="A165" s="36" t="s">
        <v>38</v>
      </c>
      <c r="B165" s="55"/>
      <c r="C165" s="68" t="s">
        <v>190</v>
      </c>
      <c r="D165" s="27" t="s">
        <v>37</v>
      </c>
      <c r="E165" s="28" t="s">
        <v>30</v>
      </c>
      <c r="F165" s="41">
        <v>1867.8</v>
      </c>
    </row>
    <row r="166" spans="1:6" ht="18.75">
      <c r="A166" s="129" t="s">
        <v>217</v>
      </c>
      <c r="B166" s="124"/>
      <c r="C166" s="124"/>
      <c r="D166" s="124"/>
      <c r="E166" s="124"/>
      <c r="F166" s="124"/>
    </row>
    <row r="167" spans="1:6" ht="17.25" customHeight="1">
      <c r="A167" s="6" t="s">
        <v>95</v>
      </c>
      <c r="B167" s="63">
        <v>615</v>
      </c>
      <c r="C167" s="64" t="s">
        <v>188</v>
      </c>
      <c r="D167" s="64"/>
      <c r="E167" s="74"/>
      <c r="F167" s="29">
        <f>F168</f>
        <v>9656.1</v>
      </c>
    </row>
    <row r="168" spans="1:6" ht="41.25" customHeight="1">
      <c r="A168" s="34" t="s">
        <v>210</v>
      </c>
      <c r="B168" s="55"/>
      <c r="C168" s="68" t="s">
        <v>188</v>
      </c>
      <c r="D168" s="27" t="s">
        <v>211</v>
      </c>
      <c r="E168" s="28" t="s">
        <v>30</v>
      </c>
      <c r="F168" s="41">
        <v>9656.1</v>
      </c>
    </row>
    <row r="169" spans="1:6" ht="18.75">
      <c r="A169" s="129" t="s">
        <v>218</v>
      </c>
      <c r="B169" s="124"/>
      <c r="C169" s="124"/>
      <c r="D169" s="124"/>
      <c r="E169" s="124"/>
      <c r="F169" s="124"/>
    </row>
    <row r="170" spans="1:6" ht="25.5">
      <c r="A170" s="58" t="s">
        <v>134</v>
      </c>
      <c r="B170" s="59">
        <v>615</v>
      </c>
      <c r="C170" s="60" t="s">
        <v>155</v>
      </c>
      <c r="D170" s="132"/>
      <c r="E170" s="132"/>
      <c r="F170" s="133">
        <f>F171</f>
        <v>20060</v>
      </c>
    </row>
    <row r="171" spans="1:6" ht="24">
      <c r="A171" s="113" t="s">
        <v>171</v>
      </c>
      <c r="B171" s="63"/>
      <c r="C171" s="56" t="s">
        <v>215</v>
      </c>
      <c r="D171" s="64"/>
      <c r="E171" s="103"/>
      <c r="F171" s="29">
        <f>F172+F173+F174+F175</f>
        <v>20060</v>
      </c>
    </row>
    <row r="172" spans="1:6" ht="26.25">
      <c r="A172" s="122" t="s">
        <v>213</v>
      </c>
      <c r="B172" s="63"/>
      <c r="C172" s="56" t="s">
        <v>172</v>
      </c>
      <c r="D172" s="56">
        <v>111</v>
      </c>
      <c r="E172" s="69" t="s">
        <v>209</v>
      </c>
      <c r="F172" s="41">
        <v>12078.9</v>
      </c>
    </row>
    <row r="173" spans="1:6" ht="26.25">
      <c r="A173" s="122" t="s">
        <v>201</v>
      </c>
      <c r="B173" s="63"/>
      <c r="C173" s="56" t="s">
        <v>214</v>
      </c>
      <c r="D173" s="56">
        <v>122</v>
      </c>
      <c r="E173" s="69" t="s">
        <v>209</v>
      </c>
      <c r="F173" s="41">
        <v>28.8</v>
      </c>
    </row>
    <row r="174" spans="1:6" ht="24">
      <c r="A174" s="15" t="s">
        <v>71</v>
      </c>
      <c r="B174" s="55"/>
      <c r="C174" s="68" t="s">
        <v>172</v>
      </c>
      <c r="D174" s="56">
        <v>244</v>
      </c>
      <c r="E174" s="69" t="s">
        <v>209</v>
      </c>
      <c r="F174" s="41">
        <v>7902.3</v>
      </c>
    </row>
    <row r="175" spans="1:6" ht="22.5" customHeight="1">
      <c r="A175" s="113" t="s">
        <v>78</v>
      </c>
      <c r="B175" s="55"/>
      <c r="C175" s="68" t="s">
        <v>172</v>
      </c>
      <c r="D175" s="56">
        <v>852</v>
      </c>
      <c r="E175" s="69" t="s">
        <v>209</v>
      </c>
      <c r="F175" s="41">
        <v>50</v>
      </c>
    </row>
    <row r="176" spans="1:6" ht="21.75" customHeight="1">
      <c r="A176" s="135" t="s">
        <v>219</v>
      </c>
      <c r="B176" s="124"/>
      <c r="C176" s="124"/>
      <c r="D176" s="124"/>
      <c r="E176" s="124"/>
      <c r="F176" s="134">
        <f>F162+F170+F12</f>
        <v>99831.3</v>
      </c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 s="130"/>
      <c r="B179" s="131"/>
      <c r="C179" s="131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</sheetData>
  <sheetProtection/>
  <mergeCells count="7">
    <mergeCell ref="C1:F1"/>
    <mergeCell ref="B2:F2"/>
    <mergeCell ref="A3:F3"/>
    <mergeCell ref="B4:F4"/>
    <mergeCell ref="A6:F6"/>
    <mergeCell ref="B8:E8"/>
    <mergeCell ref="F8:F9"/>
  </mergeCells>
  <printOptions/>
  <pageMargins left="0.47" right="0.16" top="0.44" bottom="0.28" header="0.15748031496062992" footer="0.15748031496062992"/>
  <pageSetup horizontalDpi="600" verticalDpi="600" orientation="portrait" paperSize="9" r:id="rId1"/>
  <rowBreaks count="3" manualBreakCount="3">
    <brk id="59" max="255" man="1"/>
    <brk id="90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Владелец</cp:lastModifiedBy>
  <cp:lastPrinted>2015-01-16T05:27:46Z</cp:lastPrinted>
  <dcterms:created xsi:type="dcterms:W3CDTF">2007-12-09T16:36:38Z</dcterms:created>
  <dcterms:modified xsi:type="dcterms:W3CDTF">2015-01-23T13:22:35Z</dcterms:modified>
  <cp:category/>
  <cp:version/>
  <cp:contentType/>
  <cp:contentStatus/>
</cp:coreProperties>
</file>