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2390" windowHeight="88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Лист1!$A$2:$H$42</definedName>
  </definedNames>
  <calcPr calcId="124519" refMode="R1C1"/>
</workbook>
</file>

<file path=xl/calcChain.xml><?xml version="1.0" encoding="utf-8"?>
<calcChain xmlns="http://schemas.openxmlformats.org/spreadsheetml/2006/main">
  <c r="H15" i="1"/>
  <c r="H16"/>
  <c r="H17"/>
  <c r="H18"/>
  <c r="H19"/>
  <c r="H20"/>
  <c r="H21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13"/>
  <c r="G42"/>
  <c r="G40"/>
  <c r="G38"/>
  <c r="G36"/>
  <c r="G34"/>
  <c r="G29"/>
  <c r="G24"/>
  <c r="G20"/>
  <c r="G18"/>
  <c r="G13"/>
  <c r="E42"/>
  <c r="F13"/>
  <c r="F41"/>
  <c r="F36"/>
  <c r="F27"/>
  <c r="F40"/>
  <c r="F38"/>
  <c r="F34"/>
  <c r="F20"/>
  <c r="F18"/>
  <c r="D38"/>
  <c r="D40"/>
  <c r="D36"/>
  <c r="D34"/>
  <c r="D29"/>
  <c r="D24"/>
  <c r="D20"/>
  <c r="D18"/>
  <c r="D13"/>
  <c r="D42" l="1"/>
  <c r="F24"/>
  <c r="F29"/>
  <c r="F42" l="1"/>
</calcChain>
</file>

<file path=xl/sharedStrings.xml><?xml version="1.0" encoding="utf-8"?>
<sst xmlns="http://schemas.openxmlformats.org/spreadsheetml/2006/main" count="71" uniqueCount="70">
  <si>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</si>
  <si>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</si>
  <si>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</si>
  <si>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</si>
  <si>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</si>
  <si>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</si>
  <si>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</si>
  <si>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</si>
  <si>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</si>
  <si>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</si>
  <si>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</si>
  <si>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</si>
  <si>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</si>
  <si>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</si>
  <si>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</si>
  <si>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Связь и информатика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</si>
  <si>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</si>
  <si>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</si>
  <si>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</si>
  <si>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</si>
  <si>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</si>
  <si>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</si>
  <si>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</si>
  <si>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</si>
  <si>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</si>
  <si>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</si>
  <si>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</si>
  <si>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</si>
  <si>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</si>
  <si>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</si>
  <si>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</si>
  <si>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</si>
  <si>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</si>
  <si>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</si>
  <si>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0410</t>
  </si>
  <si>
    <t>0203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</si>
  <si>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</si>
  <si>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Физическая культура и спорт</t>
  </si>
  <si>
    <t>0502</t>
  </si>
  <si>
    <t>Благоустройство</t>
  </si>
  <si>
    <t>Обеспечение пожарной безопасности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</si>
  <si>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</si>
  <si>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</si>
  <si>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</si>
  <si>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</si>
  <si>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</si>
  <si>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</si>
  <si>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</si>
  <si>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</si>
  <si>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</si>
  <si>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</si>
  <si>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к решению Совета депутатов</t>
  </si>
  <si>
    <t>Сельское хозяйство и рыболовство</t>
  </si>
  <si>
    <t>0405</t>
  </si>
  <si>
    <t>0409</t>
  </si>
  <si>
    <t>0412</t>
  </si>
  <si>
    <t>Функционирование органов в сфере национальной безопасности и правоохранительной деятельности</t>
  </si>
  <si>
    <t>0302</t>
  </si>
  <si>
    <t>Социальная политика</t>
  </si>
  <si>
    <t>Пенсионное обеспечение</t>
  </si>
  <si>
    <t>1001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</si>
  <si>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2015 год. </t>
  </si>
  <si>
    <t>Бюджет на  2015 г.  (тыс.руб.)</t>
  </si>
  <si>
    <t>Изменения в бюджет на 2015г.</t>
  </si>
  <si>
    <t xml:space="preserve">Другие вопросы в области национальной экономики </t>
  </si>
  <si>
    <t>Дорожное хозяйство (дорожные фонды)</t>
  </si>
  <si>
    <t>Исполнено в 2015 году (тыс.руб.)</t>
  </si>
  <si>
    <t>% исполнения</t>
  </si>
  <si>
    <t xml:space="preserve">Приложение № 3 </t>
  </si>
  <si>
    <t>№ 148  от 22 апреля  2016г.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</si>
</sst>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Alignment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2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/>
    <xf numFmtId="2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49" fontId="2" fillId="0" borderId="0" xfId="0" applyNumberFormat="1" applyFont="1" applyBorder="1" applyAlignment="1">
      <alignment horizontal="center" wrapText="1"/>
    </xf>
    <xf numFmtId="0" fontId="0" fillId="0" borderId="5" xfId="0" applyBorder="1" applyAlignment="1"/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>
      <selection activeCell="A6" sqref="A6:H9"/>
    </sheetView>
  </sheetViews>
  <sheetFormatPr defaultRowHeight="12.75"/>
  <cols>
    <col min="1" max="1" width="45.85546875" style="1" customWidth="1"/>
    <col min="2" max="2" width="7.7109375" style="1" customWidth="1"/>
    <col min="3" max="3" width="9.7109375" style="2" customWidth="1"/>
    <col min="4" max="4" width="11.7109375" style="1" hidden="1" customWidth="1"/>
    <col min="5" max="5" width="9.140625" style="1" hidden="1" customWidth="1"/>
    <col min="6" max="6" width="10.85546875" style="1" customWidth="1"/>
    <col min="7" max="16384" width="9.140625" style="1"/>
  </cols>
  <sheetData>
    <row r="1" spans="1:8" s="29" customFormat="1">
      <c r="C1" s="2"/>
      <c r="G1" s="30"/>
      <c r="H1" s="30"/>
    </row>
    <row r="2" spans="1:8">
      <c r="B2" s="24"/>
      <c r="C2" s="37" t="s">
        <v>68</v>
      </c>
      <c r="D2" s="37"/>
      <c r="E2" s="38"/>
      <c r="F2" s="38"/>
      <c r="G2" s="38"/>
      <c r="H2" s="38"/>
    </row>
    <row r="3" spans="1:8" ht="12.75" customHeight="1">
      <c r="A3" s="3"/>
      <c r="B3" s="3"/>
      <c r="C3" s="37" t="s">
        <v>51</v>
      </c>
      <c r="D3" s="37"/>
      <c r="E3" s="38"/>
      <c r="F3" s="38"/>
      <c r="G3" s="38"/>
      <c r="H3" s="38"/>
    </row>
    <row r="4" spans="1:8" ht="12.75" customHeight="1">
      <c r="A4" s="3"/>
      <c r="B4" s="37" t="s">
        <v>32</v>
      </c>
      <c r="C4" s="37"/>
      <c r="D4" s="37"/>
      <c r="E4" s="38"/>
      <c r="F4" s="38"/>
      <c r="G4" s="38"/>
      <c r="H4" s="38"/>
    </row>
    <row r="5" spans="1:8" ht="12.75" customHeight="1">
      <c r="A5" s="3"/>
      <c r="B5" s="30" t="s">
        <v>69</v>
      </c>
      <c r="C5" s="38"/>
      <c r="D5" s="38"/>
      <c r="E5" s="38"/>
      <c r="F5" s="38"/>
      <c r="G5" s="38"/>
      <c r="H5" s="38"/>
    </row>
    <row r="6" spans="1:8" ht="9.75" customHeight="1">
      <c r="A6" s="39" t="s">
        <v>61</v>
      </c>
      <c r="B6" s="38"/>
      <c r="C6" s="38"/>
      <c r="D6" s="38"/>
      <c r="E6" s="38"/>
      <c r="F6" s="38"/>
      <c r="G6" s="38"/>
      <c r="H6" s="38"/>
    </row>
    <row r="7" spans="1:8" ht="10.5" customHeight="1">
      <c r="A7" s="38"/>
      <c r="B7" s="38"/>
      <c r="C7" s="38"/>
      <c r="D7" s="38"/>
      <c r="E7" s="38"/>
      <c r="F7" s="38"/>
      <c r="G7" s="38"/>
      <c r="H7" s="38"/>
    </row>
    <row r="8" spans="1:8" ht="8.25" customHeight="1">
      <c r="A8" s="38"/>
      <c r="B8" s="38"/>
      <c r="C8" s="38"/>
      <c r="D8" s="38"/>
      <c r="E8" s="38"/>
      <c r="F8" s="38"/>
      <c r="G8" s="38"/>
      <c r="H8" s="38"/>
    </row>
    <row r="9" spans="1:8" ht="18.75" hidden="1" customHeight="1">
      <c r="A9" s="40"/>
      <c r="B9" s="40"/>
      <c r="C9" s="40"/>
      <c r="D9" s="40"/>
      <c r="E9" s="40"/>
      <c r="F9" s="40"/>
      <c r="G9" s="40"/>
      <c r="H9" s="40"/>
    </row>
    <row r="10" spans="1:8" ht="21" customHeight="1">
      <c r="A10" s="47" t="s">
        <v>0</v>
      </c>
      <c r="B10" s="44" t="s">
        <v>1</v>
      </c>
      <c r="C10" s="44" t="s">
        <v>2</v>
      </c>
      <c r="D10" s="44" t="s">
        <v>62</v>
      </c>
      <c r="E10" s="41" t="s">
        <v>63</v>
      </c>
      <c r="F10" s="44" t="s">
        <v>62</v>
      </c>
      <c r="G10" s="31" t="s">
        <v>66</v>
      </c>
      <c r="H10" s="34" t="s">
        <v>67</v>
      </c>
    </row>
    <row r="11" spans="1:8" ht="16.5" customHeight="1">
      <c r="A11" s="48"/>
      <c r="B11" s="45"/>
      <c r="C11" s="45"/>
      <c r="D11" s="45"/>
      <c r="E11" s="42"/>
      <c r="F11" s="45"/>
      <c r="G11" s="32"/>
      <c r="H11" s="35"/>
    </row>
    <row r="12" spans="1:8" ht="9.75" customHeight="1">
      <c r="A12" s="49"/>
      <c r="B12" s="46"/>
      <c r="C12" s="46"/>
      <c r="D12" s="46"/>
      <c r="E12" s="43"/>
      <c r="F12" s="46"/>
      <c r="G12" s="33"/>
      <c r="H12" s="36"/>
    </row>
    <row r="13" spans="1:8" s="7" customFormat="1" ht="12.75" customHeight="1">
      <c r="A13" s="5" t="s">
        <v>3</v>
      </c>
      <c r="B13" s="6" t="s">
        <v>4</v>
      </c>
      <c r="C13" s="6"/>
      <c r="D13" s="17" t="e">
        <f>D14+D15+#REF!+D16+D17</f>
        <v>#REF!</v>
      </c>
      <c r="E13" s="21"/>
      <c r="F13" s="19">
        <f>F14+F15+F16+F17</f>
        <v>22386.030000000002</v>
      </c>
      <c r="G13" s="19">
        <f>G14+G15+G16+G17</f>
        <v>20595.485000000001</v>
      </c>
      <c r="H13" s="28">
        <f>G13/F13*100</f>
        <v>92.001507189975172</v>
      </c>
    </row>
    <row r="14" spans="1:8" s="7" customFormat="1" ht="24.75" customHeight="1">
      <c r="A14" s="14" t="s">
        <v>49</v>
      </c>
      <c r="B14" s="6"/>
      <c r="C14" s="9" t="s">
        <v>28</v>
      </c>
      <c r="D14" s="4">
        <v>600</v>
      </c>
      <c r="E14" s="22">
        <v>-100</v>
      </c>
      <c r="F14" s="18">
        <v>0</v>
      </c>
      <c r="G14" s="26">
        <v>0</v>
      </c>
      <c r="H14" s="27">
        <v>0</v>
      </c>
    </row>
    <row r="15" spans="1:8" ht="21.75" customHeight="1">
      <c r="A15" s="8" t="s">
        <v>5</v>
      </c>
      <c r="B15" s="8"/>
      <c r="C15" s="9" t="s">
        <v>6</v>
      </c>
      <c r="D15" s="4">
        <v>21044.799999999999</v>
      </c>
      <c r="E15" s="22"/>
      <c r="F15" s="18">
        <v>20629.810000000001</v>
      </c>
      <c r="G15" s="22">
        <v>19019.858</v>
      </c>
      <c r="H15" s="27">
        <f t="shared" ref="H15:H42" si="0">G15/F15*100</f>
        <v>92.195992110445985</v>
      </c>
    </row>
    <row r="16" spans="1:8" ht="12.75" customHeight="1">
      <c r="A16" s="12" t="s">
        <v>7</v>
      </c>
      <c r="B16" s="12"/>
      <c r="C16" s="13" t="s">
        <v>43</v>
      </c>
      <c r="D16" s="16">
        <v>250</v>
      </c>
      <c r="E16" s="22"/>
      <c r="F16" s="25">
        <v>50</v>
      </c>
      <c r="G16" s="22">
        <v>0</v>
      </c>
      <c r="H16" s="27">
        <f t="shared" si="0"/>
        <v>0</v>
      </c>
    </row>
    <row r="17" spans="1:8" ht="24" customHeight="1">
      <c r="A17" s="8" t="s">
        <v>8</v>
      </c>
      <c r="B17" s="8"/>
      <c r="C17" s="9" t="s">
        <v>44</v>
      </c>
      <c r="D17" s="15">
        <v>525.70000000000005</v>
      </c>
      <c r="E17" s="22"/>
      <c r="F17" s="18">
        <v>1706.22</v>
      </c>
      <c r="G17" s="22">
        <v>1575.627</v>
      </c>
      <c r="H17" s="27">
        <f t="shared" si="0"/>
        <v>92.346063227485303</v>
      </c>
    </row>
    <row r="18" spans="1:8" ht="12.75" customHeight="1">
      <c r="A18" s="5" t="s">
        <v>29</v>
      </c>
      <c r="B18" s="6" t="s">
        <v>30</v>
      </c>
      <c r="C18" s="9"/>
      <c r="D18" s="19">
        <f>D19</f>
        <v>794.2</v>
      </c>
      <c r="E18" s="22"/>
      <c r="F18" s="19">
        <f>F19</f>
        <v>710.14</v>
      </c>
      <c r="G18" s="19">
        <f>G19</f>
        <v>710.14</v>
      </c>
      <c r="H18" s="28">
        <f t="shared" si="0"/>
        <v>100</v>
      </c>
    </row>
    <row r="19" spans="1:8" ht="30" customHeight="1">
      <c r="A19" s="14" t="s">
        <v>31</v>
      </c>
      <c r="B19" s="6"/>
      <c r="C19" s="9" t="s">
        <v>35</v>
      </c>
      <c r="D19" s="18">
        <v>794.2</v>
      </c>
      <c r="E19" s="22"/>
      <c r="F19" s="18">
        <v>710.14</v>
      </c>
      <c r="G19" s="22">
        <v>710.14</v>
      </c>
      <c r="H19" s="27">
        <f t="shared" si="0"/>
        <v>100</v>
      </c>
    </row>
    <row r="20" spans="1:8" s="7" customFormat="1" ht="25.5" customHeight="1">
      <c r="A20" s="5" t="s">
        <v>9</v>
      </c>
      <c r="B20" s="6" t="s">
        <v>10</v>
      </c>
      <c r="C20" s="6"/>
      <c r="D20" s="17">
        <f>SUM(D21:D23)</f>
        <v>470</v>
      </c>
      <c r="E20" s="21"/>
      <c r="F20" s="19">
        <f>SUM(F21:F23)</f>
        <v>248</v>
      </c>
      <c r="G20" s="19">
        <f>SUM(G21:G23)</f>
        <v>205.297</v>
      </c>
      <c r="H20" s="28">
        <f t="shared" si="0"/>
        <v>82.781048387096774</v>
      </c>
    </row>
    <row r="21" spans="1:8" s="7" customFormat="1" ht="25.5" customHeight="1">
      <c r="A21" s="14" t="s">
        <v>56</v>
      </c>
      <c r="B21" s="6"/>
      <c r="C21" s="9" t="s">
        <v>57</v>
      </c>
      <c r="D21" s="15">
        <v>50</v>
      </c>
      <c r="E21" s="21"/>
      <c r="F21" s="18">
        <v>210</v>
      </c>
      <c r="G21" s="22">
        <v>200</v>
      </c>
      <c r="H21" s="27">
        <f t="shared" si="0"/>
        <v>95.238095238095227</v>
      </c>
    </row>
    <row r="22" spans="1:8" ht="35.25" customHeight="1">
      <c r="A22" s="8" t="s">
        <v>36</v>
      </c>
      <c r="B22" s="8"/>
      <c r="C22" s="9" t="s">
        <v>11</v>
      </c>
      <c r="D22" s="15">
        <v>205</v>
      </c>
      <c r="E22" s="22"/>
      <c r="F22" s="18">
        <v>0</v>
      </c>
      <c r="G22" s="22">
        <v>0</v>
      </c>
      <c r="H22" s="27">
        <v>0</v>
      </c>
    </row>
    <row r="23" spans="1:8" ht="12.75" customHeight="1">
      <c r="A23" s="8" t="s">
        <v>40</v>
      </c>
      <c r="B23" s="8"/>
      <c r="C23" s="9" t="s">
        <v>12</v>
      </c>
      <c r="D23" s="15">
        <v>215</v>
      </c>
      <c r="E23" s="22"/>
      <c r="F23" s="18">
        <v>38</v>
      </c>
      <c r="G23" s="22">
        <v>5.2969999999999997</v>
      </c>
      <c r="H23" s="27">
        <f t="shared" si="0"/>
        <v>13.939473684210526</v>
      </c>
    </row>
    <row r="24" spans="1:8" s="7" customFormat="1" ht="12.75" customHeight="1">
      <c r="A24" s="5" t="s">
        <v>13</v>
      </c>
      <c r="B24" s="6" t="s">
        <v>14</v>
      </c>
      <c r="C24" s="6"/>
      <c r="D24" s="17">
        <f>SUM(D25:D28)</f>
        <v>7278.1</v>
      </c>
      <c r="E24" s="21"/>
      <c r="F24" s="19">
        <f>SUM(F25:F28)</f>
        <v>17408.05</v>
      </c>
      <c r="G24" s="19">
        <f>SUM(G25:G28)</f>
        <v>15301.32</v>
      </c>
      <c r="H24" s="28">
        <f t="shared" si="0"/>
        <v>87.897955256332565</v>
      </c>
    </row>
    <row r="25" spans="1:8" s="7" customFormat="1" ht="12.75" customHeight="1">
      <c r="A25" s="14" t="s">
        <v>52</v>
      </c>
      <c r="B25" s="6"/>
      <c r="C25" s="9" t="s">
        <v>53</v>
      </c>
      <c r="D25" s="15">
        <v>15</v>
      </c>
      <c r="E25" s="21"/>
      <c r="F25" s="18">
        <v>15</v>
      </c>
      <c r="G25" s="22">
        <v>15</v>
      </c>
      <c r="H25" s="27">
        <f t="shared" si="0"/>
        <v>100</v>
      </c>
    </row>
    <row r="26" spans="1:8" s="7" customFormat="1" ht="24.75" customHeight="1">
      <c r="A26" s="14" t="s">
        <v>65</v>
      </c>
      <c r="B26" s="6"/>
      <c r="C26" s="9" t="s">
        <v>54</v>
      </c>
      <c r="D26" s="15">
        <v>6200</v>
      </c>
      <c r="E26" s="23">
        <v>-1600</v>
      </c>
      <c r="F26" s="18">
        <v>16561.95</v>
      </c>
      <c r="G26" s="22">
        <v>14699.539000000001</v>
      </c>
      <c r="H26" s="27">
        <f t="shared" si="0"/>
        <v>88.754880916800261</v>
      </c>
    </row>
    <row r="27" spans="1:8" ht="18" customHeight="1">
      <c r="A27" s="8" t="s">
        <v>15</v>
      </c>
      <c r="B27" s="8"/>
      <c r="C27" s="9" t="s">
        <v>34</v>
      </c>
      <c r="D27" s="15">
        <v>448.1</v>
      </c>
      <c r="E27" s="22">
        <v>120</v>
      </c>
      <c r="F27" s="18">
        <f>D27+E27</f>
        <v>568.1</v>
      </c>
      <c r="G27" s="22">
        <v>531.82100000000003</v>
      </c>
      <c r="H27" s="27">
        <f t="shared" si="0"/>
        <v>93.613976412603421</v>
      </c>
    </row>
    <row r="28" spans="1:8" ht="26.25" customHeight="1">
      <c r="A28" s="8" t="s">
        <v>64</v>
      </c>
      <c r="B28" s="8"/>
      <c r="C28" s="9" t="s">
        <v>55</v>
      </c>
      <c r="D28" s="15">
        <v>615</v>
      </c>
      <c r="E28" s="22"/>
      <c r="F28" s="18">
        <v>263</v>
      </c>
      <c r="G28" s="22">
        <v>54.96</v>
      </c>
      <c r="H28" s="27">
        <f t="shared" si="0"/>
        <v>20.897338403041825</v>
      </c>
    </row>
    <row r="29" spans="1:8" s="7" customFormat="1" ht="12.75" customHeight="1">
      <c r="A29" s="5" t="s">
        <v>16</v>
      </c>
      <c r="B29" s="6" t="s">
        <v>17</v>
      </c>
      <c r="C29" s="6"/>
      <c r="D29" s="17">
        <f>D30+D31+D32+D33</f>
        <v>46994.3</v>
      </c>
      <c r="E29" s="21"/>
      <c r="F29" s="19">
        <f>F30+F31+F32+F33</f>
        <v>63055.69</v>
      </c>
      <c r="G29" s="19">
        <f>G30+G31+G32+G33</f>
        <v>56968.084999999999</v>
      </c>
      <c r="H29" s="28">
        <f t="shared" si="0"/>
        <v>90.345669042714462</v>
      </c>
    </row>
    <row r="30" spans="1:8" s="10" customFormat="1" ht="21.75" customHeight="1">
      <c r="A30" s="8" t="s">
        <v>50</v>
      </c>
      <c r="B30" s="8"/>
      <c r="C30" s="9" t="s">
        <v>18</v>
      </c>
      <c r="D30" s="15">
        <v>1815.8</v>
      </c>
      <c r="E30" s="22">
        <v>998.2</v>
      </c>
      <c r="F30" s="18">
        <v>5550.71</v>
      </c>
      <c r="G30" s="22">
        <v>4758.93</v>
      </c>
      <c r="H30" s="27">
        <f t="shared" si="0"/>
        <v>85.735518519252494</v>
      </c>
    </row>
    <row r="31" spans="1:8" ht="12.75" customHeight="1">
      <c r="A31" s="8" t="s">
        <v>19</v>
      </c>
      <c r="B31" s="8"/>
      <c r="C31" s="9" t="s">
        <v>38</v>
      </c>
      <c r="D31" s="15">
        <v>2074.4</v>
      </c>
      <c r="E31" s="22"/>
      <c r="F31" s="18">
        <v>7887.9</v>
      </c>
      <c r="G31" s="22">
        <v>6307.6970000000001</v>
      </c>
      <c r="H31" s="27">
        <f t="shared" si="0"/>
        <v>79.966746535833366</v>
      </c>
    </row>
    <row r="32" spans="1:8" ht="23.25" customHeight="1">
      <c r="A32" s="8" t="s">
        <v>39</v>
      </c>
      <c r="B32" s="8"/>
      <c r="C32" s="9" t="s">
        <v>33</v>
      </c>
      <c r="D32" s="4">
        <v>23044.1</v>
      </c>
      <c r="E32" s="22">
        <v>910</v>
      </c>
      <c r="F32" s="18">
        <v>28918.38</v>
      </c>
      <c r="G32" s="22">
        <v>26838.762999999999</v>
      </c>
      <c r="H32" s="27">
        <f t="shared" si="0"/>
        <v>92.808667013850695</v>
      </c>
    </row>
    <row r="33" spans="1:8" ht="24.75" customHeight="1">
      <c r="A33" s="8" t="s">
        <v>41</v>
      </c>
      <c r="B33" s="8"/>
      <c r="C33" s="9" t="s">
        <v>42</v>
      </c>
      <c r="D33" s="4">
        <v>20060</v>
      </c>
      <c r="E33" s="22">
        <v>1396.4</v>
      </c>
      <c r="F33" s="18">
        <v>20698.7</v>
      </c>
      <c r="G33" s="22">
        <v>19062.695</v>
      </c>
      <c r="H33" s="27">
        <f t="shared" si="0"/>
        <v>92.096097822568566</v>
      </c>
    </row>
    <row r="34" spans="1:8" s="7" customFormat="1" ht="12.75" customHeight="1">
      <c r="A34" s="5" t="s">
        <v>20</v>
      </c>
      <c r="B34" s="6" t="s">
        <v>21</v>
      </c>
      <c r="C34" s="6"/>
      <c r="D34" s="17">
        <f>SUM(D35:D35)</f>
        <v>1096.2</v>
      </c>
      <c r="E34" s="21"/>
      <c r="F34" s="19">
        <f>SUM(F35:F35)</f>
        <v>676.97</v>
      </c>
      <c r="G34" s="19">
        <f>SUM(G35:G35)</f>
        <v>583.17399999999998</v>
      </c>
      <c r="H34" s="28">
        <f t="shared" si="0"/>
        <v>86.144733149179416</v>
      </c>
    </row>
    <row r="35" spans="1:8" ht="15.75" customHeight="1">
      <c r="A35" s="8" t="s">
        <v>22</v>
      </c>
      <c r="B35" s="8"/>
      <c r="C35" s="9" t="s">
        <v>23</v>
      </c>
      <c r="D35" s="15">
        <v>1096.2</v>
      </c>
      <c r="E35" s="22">
        <v>-300</v>
      </c>
      <c r="F35" s="18">
        <v>676.97</v>
      </c>
      <c r="G35" s="22">
        <v>583.17399999999998</v>
      </c>
      <c r="H35" s="27">
        <f t="shared" si="0"/>
        <v>86.144733149179416</v>
      </c>
    </row>
    <row r="36" spans="1:8" s="7" customFormat="1" ht="16.5" customHeight="1">
      <c r="A36" s="5" t="s">
        <v>45</v>
      </c>
      <c r="B36" s="6" t="s">
        <v>24</v>
      </c>
      <c r="C36" s="6"/>
      <c r="D36" s="17">
        <f>SUM(D37:D37)</f>
        <v>19706.900000000001</v>
      </c>
      <c r="E36" s="21"/>
      <c r="F36" s="19">
        <f>SUM(F37:F37)</f>
        <v>18415.59</v>
      </c>
      <c r="G36" s="19">
        <f>SUM(G37:G37)</f>
        <v>17724.66</v>
      </c>
      <c r="H36" s="28">
        <f t="shared" si="0"/>
        <v>96.248124550991861</v>
      </c>
    </row>
    <row r="37" spans="1:8" ht="21.75" customHeight="1">
      <c r="A37" s="14" t="s">
        <v>25</v>
      </c>
      <c r="B37" s="8"/>
      <c r="C37" s="9" t="s">
        <v>26</v>
      </c>
      <c r="D37" s="15">
        <v>19706.900000000001</v>
      </c>
      <c r="E37" s="22">
        <v>-2076.4</v>
      </c>
      <c r="F37" s="18">
        <v>18415.59</v>
      </c>
      <c r="G37" s="22">
        <v>17724.66</v>
      </c>
      <c r="H37" s="27">
        <f t="shared" si="0"/>
        <v>96.248124550991861</v>
      </c>
    </row>
    <row r="38" spans="1:8" ht="15.75" customHeight="1">
      <c r="A38" s="5" t="s">
        <v>58</v>
      </c>
      <c r="B38" s="5">
        <v>1000</v>
      </c>
      <c r="C38" s="9"/>
      <c r="D38" s="19">
        <f>D39</f>
        <v>251.3</v>
      </c>
      <c r="E38" s="22"/>
      <c r="F38" s="19">
        <f>F39</f>
        <v>277.2</v>
      </c>
      <c r="G38" s="19">
        <f>G39</f>
        <v>262.42500000000001</v>
      </c>
      <c r="H38" s="28">
        <f t="shared" si="0"/>
        <v>94.669913419913428</v>
      </c>
    </row>
    <row r="39" spans="1:8" ht="12.75" customHeight="1">
      <c r="A39" s="8" t="s">
        <v>59</v>
      </c>
      <c r="B39" s="8"/>
      <c r="C39" s="9" t="s">
        <v>60</v>
      </c>
      <c r="D39" s="15">
        <v>251.3</v>
      </c>
      <c r="E39" s="22"/>
      <c r="F39" s="18">
        <v>277.2</v>
      </c>
      <c r="G39" s="22">
        <v>262.42500000000001</v>
      </c>
      <c r="H39" s="27">
        <f t="shared" si="0"/>
        <v>94.669913419913428</v>
      </c>
    </row>
    <row r="40" spans="1:8" s="7" customFormat="1" ht="12.75" customHeight="1">
      <c r="A40" s="5" t="s">
        <v>37</v>
      </c>
      <c r="B40" s="6" t="s">
        <v>47</v>
      </c>
      <c r="C40" s="6"/>
      <c r="D40" s="17">
        <f>SUM(D41:D41)</f>
        <v>819.8</v>
      </c>
      <c r="E40" s="21"/>
      <c r="F40" s="19">
        <f>SUM(F41:F41)</f>
        <v>289.79999999999995</v>
      </c>
      <c r="G40" s="19">
        <f>SUM(G41:G41)</f>
        <v>199.83199999999999</v>
      </c>
      <c r="H40" s="28">
        <f t="shared" si="0"/>
        <v>68.955141476880627</v>
      </c>
    </row>
    <row r="41" spans="1:8" ht="14.25" customHeight="1">
      <c r="A41" s="8" t="s">
        <v>46</v>
      </c>
      <c r="B41" s="8"/>
      <c r="C41" s="9" t="s">
        <v>48</v>
      </c>
      <c r="D41" s="15">
        <v>819.8</v>
      </c>
      <c r="E41" s="22">
        <v>-530</v>
      </c>
      <c r="F41" s="18">
        <f>D41+E41</f>
        <v>289.79999999999995</v>
      </c>
      <c r="G41" s="22">
        <v>199.83199999999999</v>
      </c>
      <c r="H41" s="27">
        <f t="shared" si="0"/>
        <v>68.955141476880627</v>
      </c>
    </row>
    <row r="42" spans="1:8" s="7" customFormat="1" ht="12.75" customHeight="1">
      <c r="A42" s="11" t="s">
        <v>27</v>
      </c>
      <c r="B42" s="11"/>
      <c r="C42" s="5"/>
      <c r="D42" s="17" t="e">
        <f>D13+D18+D20+D24+D29+D34+D36+D38+D40</f>
        <v>#REF!</v>
      </c>
      <c r="E42" s="21">
        <f>SUM(E14:E41)</f>
        <v>-1181.8</v>
      </c>
      <c r="F42" s="19">
        <f>F13+F18+F20+F24+F29+F34+F36+F38+F40</f>
        <v>123467.47</v>
      </c>
      <c r="G42" s="19">
        <f>G13+G18+G20+G24+G29+G34+G36+G38+G40</f>
        <v>112550.41799999999</v>
      </c>
      <c r="H42" s="28">
        <f t="shared" si="0"/>
        <v>91.157952778978952</v>
      </c>
    </row>
    <row r="44" spans="1:8">
      <c r="A44" s="20"/>
    </row>
  </sheetData>
  <mergeCells count="14">
    <mergeCell ref="G1:H1"/>
    <mergeCell ref="G10:G12"/>
    <mergeCell ref="H10:H12"/>
    <mergeCell ref="C2:H2"/>
    <mergeCell ref="C3:H3"/>
    <mergeCell ref="B4:H4"/>
    <mergeCell ref="B5:H5"/>
    <mergeCell ref="A6:H9"/>
    <mergeCell ref="E10:E12"/>
    <mergeCell ref="F10:F12"/>
    <mergeCell ref="D10:D12"/>
    <mergeCell ref="A10:A12"/>
    <mergeCell ref="B10:B12"/>
    <mergeCell ref="C10:C12"/>
  </mergeCells>
  <phoneticPr fontId="5" type="noConversion"/>
  <pageMargins left="0.78740157480314965" right="0" top="0" bottom="0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МО "Гатчинский район"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</dc:creator>
  <cp:lastModifiedBy>Владелец</cp:lastModifiedBy>
  <cp:lastPrinted>2016-02-25T05:07:08Z</cp:lastPrinted>
  <dcterms:created xsi:type="dcterms:W3CDTF">2005-07-27T12:36:10Z</dcterms:created>
  <dcterms:modified xsi:type="dcterms:W3CDTF">2016-04-25T06:19:34Z</dcterms:modified>
</cp:coreProperties>
</file>