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<sst xmlns="http://schemas.openxmlformats.org/spreadsheetml/2006/main" count="1092" uniqueCount="352">
  <si>
    <t>810</t>
  </si>
  <si>
    <t xml:space="preserve">Осуществление финансового контроля бюджетов МО городских и сельских поселений </t>
  </si>
  <si>
    <t>Обеспечение пожарной безопасности</t>
  </si>
  <si>
    <t>0310</t>
  </si>
  <si>
    <t>Субсидии юридическим лицам (кроме некоммерческих организаций), индивидуальным предпринимателям, физическим лицам</t>
  </si>
  <si>
    <t>Программы муниципальных образований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</si>
  <si>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</si>
  <si>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</si>
  <si>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</si>
  <si>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</si>
  <si>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</si>
  <si>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</si>
  <si>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</si>
  <si>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</si>
  <si>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</si>
  <si>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Органы местного самоуправления</t>
  </si>
  <si>
    <t>Муниципальные служащие органов местного самоуправления(ФОТ)</t>
  </si>
  <si>
    <t>Немуниципальные служащие органов местного самоуправления(ФОТ и содержание органов местного самоуправления)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</si>
  <si>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</si>
  <si>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</si>
  <si>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</si>
  <si>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</si>
  <si>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</si>
  <si>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</si>
  <si>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</si>
  <si>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</si>
  <si>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017</t>
  </si>
  <si>
    <t>Резервные фонды</t>
  </si>
  <si>
    <t>0111</t>
  </si>
  <si>
    <t>0700000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</si>
  <si>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</si>
  <si>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</si>
  <si>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</si>
  <si>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</si>
  <si>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</si>
  <si>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</si>
  <si>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</si>
  <si>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</si>
  <si>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Проведение мероприятий, осуществляемых органами местного самоуправления</t>
  </si>
  <si>
    <t>Обеспечение деятельности подведомственных учреждений</t>
  </si>
  <si>
    <t>Выполнение функций казенными учреждениями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</si>
  <si>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</si>
  <si>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</t>
  </si>
  <si>
    <t>Региональные целевые программы</t>
  </si>
  <si>
    <t>5220000</t>
  </si>
  <si>
    <t>Целевые программы муниципальных образований</t>
  </si>
  <si>
    <t>7950000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</si>
  <si>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</si>
  <si>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</si>
  <si>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</si>
  <si>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</si>
  <si>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</si>
  <si>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</si>
  <si>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</si>
  <si>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</si>
  <si>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</si>
  <si>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</si>
  <si>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</si>
  <si>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</si>
  <si>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</si>
  <si>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</si>
  <si>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Мероприятия по предупреждению и ликвидации последствий чрезвычайных ситуаций и стихийных бедствий</t>
  </si>
  <si>
    <t>ДЦП "Реконструкция автоматизированной системы централизованного оповещения и информирования населения на территории Гатчинского муниципального района Ленинградской области на 2011-2013 годы"</t>
  </si>
  <si>
    <t>7954400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</si>
  <si>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</si>
  <si>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</si>
  <si>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"Профилактика правонарушений и террористических угроз в Ленинградской области на 2013-2015 годы"</t>
  </si>
  <si>
    <t>5221900</t>
  </si>
  <si>
    <t>НАЦИОНАЛЬНАЯ ЭКОНОМИКА</t>
  </si>
  <si>
    <t>0400</t>
  </si>
  <si>
    <t>Субсидии юридическим лицам</t>
  </si>
  <si>
    <t>0408</t>
  </si>
  <si>
    <t>Иные межбюджетные трансферты бюджетам бюджетной системы</t>
  </si>
  <si>
    <t>5210300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</si>
  <si>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</t>
  </si>
  <si>
    <t>5210313</t>
  </si>
  <si>
    <t>Обеспечение равной доступности услуг общественного транспорта на территории Ленинградской обл. для отдельных категорий граждан, оказание мер соц.поддержки которым осуществляется  за счет средств бюджета Санкт-Петербурга</t>
  </si>
  <si>
    <t>5210314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</si>
  <si>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</si>
  <si>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5210315</t>
  </si>
  <si>
    <t>Дорожное хозяйство (дорожные фонды)</t>
  </si>
  <si>
    <t>0409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</si>
  <si>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</si>
  <si>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</si>
  <si>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</si>
  <si>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</si>
  <si>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</si>
  <si>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</si>
  <si>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</si>
  <si>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</si>
  <si>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Связь и информатика</t>
  </si>
  <si>
    <t>0410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</si>
  <si>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</si>
  <si>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</si>
  <si>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</si>
  <si>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</si>
  <si>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</si>
  <si>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</si>
  <si>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</si>
  <si>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</si>
  <si>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</si>
  <si>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</si>
  <si>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Региональная целевая программа "Социальное развитие села на 2009 - 2012годы годы"</t>
  </si>
  <si>
    <t>5224100</t>
  </si>
  <si>
    <t>Субсидии гражданам на обеспечение жильем в рамках реализации региональной целевой программы "Социальное развитие села до 2010 года"</t>
  </si>
  <si>
    <t>5224103</t>
  </si>
  <si>
    <t>Коммунальное хозяйство</t>
  </si>
  <si>
    <t>0502</t>
  </si>
  <si>
    <t>Поддержка  коммунального  хозяйства</t>
  </si>
  <si>
    <t>3510000</t>
  </si>
  <si>
    <t>Мероприятия в области коммунального хозяйства</t>
  </si>
  <si>
    <t>3510500</t>
  </si>
  <si>
    <t>Субсидии на реализацию мероприятий,направленных на безаварийную работу объектов водоснабжения и водоотведения в осенне-зимний период на территории Ленинградской области</t>
  </si>
  <si>
    <t>5210144</t>
  </si>
  <si>
    <t>Долгосрочная целевая программа " Чистая вода Ленинградской области на 2011-2017 годы"</t>
  </si>
  <si>
    <t>5221100</t>
  </si>
  <si>
    <t>ДЦП"Энергосбережение и повышение энергетической эффективности Ленинградской области  на 2013-2015 годы и на перспективу до 2020года"</t>
  </si>
  <si>
    <t>5222300</t>
  </si>
  <si>
    <t>7952300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</si>
  <si>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</si>
  <si>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ОБРАЗОВАНИЕ</t>
  </si>
  <si>
    <t>0700</t>
  </si>
  <si>
    <t>Субсидии некоммерческим организациям</t>
  </si>
  <si>
    <t>019</t>
  </si>
  <si>
    <t>ДЦП "Энергоснабжение и повышение энергетической эффективности  на территории муниципального образования  Гатчинский муниципальный район(городского(сельского) поселения на 2010-2014годы"</t>
  </si>
  <si>
    <t>7954000</t>
  </si>
  <si>
    <t>Субсидии на иные цели</t>
  </si>
  <si>
    <t>8000000</t>
  </si>
  <si>
    <t>Субсидии на поддержку учреждений образования Гатчинского муниципального района</t>
  </si>
  <si>
    <t>8002000</t>
  </si>
  <si>
    <t>Субсидии на проведение противопожарных мероприятий</t>
  </si>
  <si>
    <t>8002001</t>
  </si>
  <si>
    <t>Субсидии на выполнение ремонтных работ образовательных учреждений</t>
  </si>
  <si>
    <t>8002002</t>
  </si>
  <si>
    <t>0702</t>
  </si>
  <si>
    <t>Иные безвозмездные и безвозвратные перечисления</t>
  </si>
  <si>
    <t>5200000</t>
  </si>
  <si>
    <t>Субсидии на поддержку учреждений  культуры  Гатчинского муниципального района</t>
  </si>
  <si>
    <t>8004000</t>
  </si>
  <si>
    <t>Субсидии на выполнение ремонтных работ по учреждениям культуры(ДШИ)</t>
  </si>
  <si>
    <t>8004001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</si>
  <si>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</si>
  <si>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</si>
  <si>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</si>
  <si>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</si>
  <si>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КУЛЬТУРА И КИНЕМАТОГРАФИЯ</t>
  </si>
  <si>
    <t>0800</t>
  </si>
  <si>
    <t>Культура</t>
  </si>
  <si>
    <t>0801</t>
  </si>
  <si>
    <t>Обеспечение стимулирующих выплат основному персоналу учреждений культуры</t>
  </si>
  <si>
    <t>5210136</t>
  </si>
  <si>
    <t>Средства бюджетам муниципальных образований на подготовку  и проведение мероприятий, посвященных Дню образования Ленинградской области</t>
  </si>
  <si>
    <t>5210307</t>
  </si>
  <si>
    <t>Долгосрочная целевая программа "Культура Ленинградской области" на 2011-2013 годы</t>
  </si>
  <si>
    <t>5220200</t>
  </si>
  <si>
    <t>ЗДРАВООХРАНЕНИЕ</t>
  </si>
  <si>
    <t>0900</t>
  </si>
  <si>
    <t>Стационарная медицинская помощь</t>
  </si>
  <si>
    <t>0901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</si>
  <si>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</si>
  <si>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0960000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</si>
  <si>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</si>
  <si>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</si>
  <si>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Больницы, клиники, госпитали, медико-санитарные части</t>
  </si>
  <si>
    <t>4700000</t>
  </si>
  <si>
    <t>4709900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</si>
  <si>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</si>
  <si>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5210200</t>
  </si>
  <si>
    <t>Субвенция на осуществление отдельных государственных полномочий Ленинградской области в сфере охраны здоровья граждан</t>
  </si>
  <si>
    <t>5210245</t>
  </si>
  <si>
    <t>Субсидии на поддержку Здравоохранения Гатчинского муниципального района</t>
  </si>
  <si>
    <t>8001000</t>
  </si>
  <si>
    <t>Амбулаторная помощь</t>
  </si>
  <si>
    <t>0902</t>
  </si>
  <si>
    <t>Строительство объектов в рамках реализации региональной целевой программы "Социальное развитие села на 2009-2012 годы"</t>
  </si>
  <si>
    <t>5224101</t>
  </si>
  <si>
    <t>Скорая медицинская помощь</t>
  </si>
  <si>
    <t>0904</t>
  </si>
  <si>
    <t>ФИЗИЧЕСКАЯ КУЛЬТУРА И СПОРТ</t>
  </si>
  <si>
    <t>1100</t>
  </si>
  <si>
    <t>Массовый спорт</t>
  </si>
  <si>
    <t>1102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</si>
  <si>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</si>
  <si>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</si>
  <si>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</si>
  <si>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</si>
  <si>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</si>
  <si>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</si>
  <si>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</si>
  <si>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</si>
  <si>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</si>
  <si>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0107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</si>
  <si>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</si>
  <si>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</si>
  <si>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</si>
  <si>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Расходы на выплату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</si>
  <si>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</si>
  <si>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</si>
  <si>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540</t>
  </si>
  <si>
    <t xml:space="preserve"> 870</t>
  </si>
  <si>
    <t>Резервные средства</t>
  </si>
  <si>
    <t>852</t>
  </si>
  <si>
    <t>Уплата прочих налогов, сборов и иных платежей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</si>
  <si>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</si>
  <si>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</si>
  <si>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</si>
  <si>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</si>
  <si>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</si>
  <si>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0200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</si>
  <si>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</t>
  </si>
  <si>
    <t>Капитальный ремонт государственного жилищного фонда субьектов РФ и муниципального жилищного фонда</t>
  </si>
  <si>
    <t>Мероприятия в области  жилищного хозяйства</t>
  </si>
  <si>
    <t>Мероприятия в области жилищного хозяйства</t>
  </si>
  <si>
    <t>Мероприятия в области коммунального  хозяйства</t>
  </si>
  <si>
    <t>Благоустройство</t>
  </si>
  <si>
    <t>0503</t>
  </si>
  <si>
    <t>Уличное освещение</t>
  </si>
  <si>
    <t>Организация и содержание мест захоранения</t>
  </si>
  <si>
    <t>Прочие мероприятия по благоустройству городских округов и поселений</t>
  </si>
  <si>
    <t>244</t>
  </si>
  <si>
    <t>Вырицкого городского поселения</t>
  </si>
  <si>
    <t xml:space="preserve"> "Развития и поддержки предпринимательства в Вырицком городском поселении на 2014г."</t>
  </si>
  <si>
    <t>Сельское хозяйство и рыболовство</t>
  </si>
  <si>
    <t>0405</t>
  </si>
  <si>
    <t>"Содействие в развитии сельскохозяйственного производства на территории Вырицкого городского поселения на 2014г."</t>
  </si>
  <si>
    <t>Проведение мероприятий в области сельского хозяйства</t>
  </si>
  <si>
    <t>Другие вопросы в области жилищно-коммунального хозяйства</t>
  </si>
  <si>
    <t>0505</t>
  </si>
  <si>
    <t>Расходы на выплату персоналу казенных учреждений</t>
  </si>
  <si>
    <t>Расходы на выплаты персоналу казенных учреждений</t>
  </si>
  <si>
    <t>Приложение  7</t>
  </si>
  <si>
    <t xml:space="preserve">Ведомственная структура расходов бюджета Вырицкого городского                           поселения на 2014 год </t>
  </si>
  <si>
    <t>Администрация Вырицкого городского поселения</t>
  </si>
  <si>
    <t>МБУК "Вырицкий КЦ"</t>
  </si>
  <si>
    <t>МКУ "Вырицкий БИК"</t>
  </si>
  <si>
    <t>МКУ "Вырицкий ЦБ"</t>
  </si>
  <si>
    <t>Мероприятия по землеустройству и землепользованию</t>
  </si>
  <si>
    <t>61.8.1105</t>
  </si>
  <si>
    <t>61.7.1102</t>
  </si>
  <si>
    <t>00. 0. 0000</t>
  </si>
  <si>
    <t>000</t>
  </si>
  <si>
    <t>00.0.0000</t>
  </si>
  <si>
    <t>123</t>
  </si>
  <si>
    <t>62.9.0000</t>
  </si>
  <si>
    <t>62.9.1302</t>
  </si>
  <si>
    <t>62.9.1303</t>
  </si>
  <si>
    <t>62.9.1304</t>
  </si>
  <si>
    <t>62.9.1306</t>
  </si>
  <si>
    <t>Организация в границах  поселения централизованного тепло-, водоснабжения и водоотведения населения</t>
  </si>
  <si>
    <t>62.9.1307</t>
  </si>
  <si>
    <t>62.9.1543</t>
  </si>
  <si>
    <t>62.9.1502</t>
  </si>
  <si>
    <t>62.9.1503</t>
  </si>
  <si>
    <t>62.9.5118</t>
  </si>
  <si>
    <t>Прочая закупка товаров, работ и услуг для обеспечения государственных (муниципальных) нужд</t>
  </si>
  <si>
    <t>53.9.1534</t>
  </si>
  <si>
    <t>54.1.1250</t>
  </si>
  <si>
    <t>610</t>
  </si>
  <si>
    <t>Прочие мероприятия в сфере культуры, кинематографии</t>
  </si>
  <si>
    <t>54.2.1527</t>
  </si>
  <si>
    <t>59.0.0000</t>
  </si>
  <si>
    <t>59.2.1523</t>
  </si>
  <si>
    <t>55.4.1542</t>
  </si>
  <si>
    <t>62.9.1541</t>
  </si>
  <si>
    <t>55.4.1538</t>
  </si>
  <si>
    <t>55.2.1522</t>
  </si>
  <si>
    <t>55.2.1519</t>
  </si>
  <si>
    <t>55.0.1519</t>
  </si>
  <si>
    <t>55.2.1520</t>
  </si>
  <si>
    <t>55.2.1521</t>
  </si>
  <si>
    <t>62.9.1504</t>
  </si>
  <si>
    <t>62.9.1505</t>
  </si>
  <si>
    <t>56.2.1511</t>
  </si>
  <si>
    <t>57.0.0000</t>
  </si>
  <si>
    <t>57.4.9614</t>
  </si>
  <si>
    <t xml:space="preserve"> ВЦП "Ремонт муниципальных дорог  Вырицкого городского поселения на 2014 г."</t>
  </si>
  <si>
    <t>Мероприятия в области информационных технологий</t>
  </si>
  <si>
    <t>57.1.1515</t>
  </si>
  <si>
    <t>62.9.1518</t>
  </si>
  <si>
    <t>57.2.9504</t>
  </si>
  <si>
    <t>58.0.0000</t>
  </si>
  <si>
    <t>58.4.1290</t>
  </si>
  <si>
    <t>122</t>
  </si>
  <si>
    <t>61.0.0000</t>
  </si>
  <si>
    <t>61.8.1103</t>
  </si>
  <si>
    <t>54.1.1260</t>
  </si>
  <si>
    <t>121</t>
  </si>
  <si>
    <t>61.7.1104</t>
  </si>
  <si>
    <t>57.3.9559</t>
  </si>
  <si>
    <t>111</t>
  </si>
  <si>
    <t>Функционирование органов в сфере национальной безопасности и правоохранительной деятельности</t>
  </si>
  <si>
    <t>0302</t>
  </si>
  <si>
    <t>Обеспечение правопорядка и профилактика правонарушений</t>
  </si>
  <si>
    <t>Реализация функций, связанных с обеспечением национальной безопасности и правоохранительной деятельности</t>
  </si>
  <si>
    <t>56.1.1548</t>
  </si>
  <si>
    <t>56.0.0000</t>
  </si>
  <si>
    <t>58.1.9540</t>
  </si>
  <si>
    <t>Уточненный бюджет на 2014 год, тыс.руб.</t>
  </si>
  <si>
    <t>Иные выплаты персоналу государственных (муниципальных органов), за исключением фонда оплаты труда</t>
  </si>
  <si>
    <t>Казначейское исполнение бюджетов городских и сельских  поселений на 2014год</t>
  </si>
  <si>
    <t>Регулирование  тарифов на товары и услуги организаций коммунального комплекса</t>
  </si>
  <si>
    <t>Реализация прав граждн для участия в федеральных и региональных ЦП на получение субсидий для приобретения жилья на 2014г</t>
  </si>
  <si>
    <t>Осуществление муниципального жилищного контроля</t>
  </si>
  <si>
    <t>62.9.1301</t>
  </si>
  <si>
    <t>Реализация проектов местных инициатив граждан</t>
  </si>
  <si>
    <t>57.3.7000</t>
  </si>
  <si>
    <t>57.3.7088</t>
  </si>
  <si>
    <t>Капитальный ремонт и ремонт автомобильных дорог общего значения местного значения, имеющих приоритетный социально значимый</t>
  </si>
  <si>
    <t>57.3.7400</t>
  </si>
  <si>
    <t>57.3.7420</t>
  </si>
  <si>
    <t>55.4.7000</t>
  </si>
  <si>
    <t>55.4.7088</t>
  </si>
  <si>
    <t>Поддержка муниципальных образований по развитию общественной инфраструктуры муниципального значения</t>
  </si>
  <si>
    <t>62.9.7000</t>
  </si>
  <si>
    <t>62.9.7202</t>
  </si>
  <si>
    <t>Проведение мероприятий в соответствии с Распоряжением Правительства ЛО за счет дотации бюджетам поселений на поддержку мер по обеспечению сбалансированности бюджетов</t>
  </si>
  <si>
    <t>Основные направления профилактики безнадзорности и правонарешений несовершеннолетних в ГМР</t>
  </si>
  <si>
    <t>Иные выплаты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</si>
  <si>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 xml:space="preserve">59.2.9500 </t>
  </si>
  <si>
    <t>59.2.9531</t>
  </si>
  <si>
    <t>"Праздничная культура Гатчинского муниципального района"</t>
  </si>
  <si>
    <t>54.2.9555</t>
  </si>
  <si>
    <t>"На земле предков А.С. Пушкина"</t>
  </si>
  <si>
    <t>Субсидии бюджетным учреждениям на иные цели</t>
  </si>
  <si>
    <t>54.2.9538</t>
  </si>
  <si>
    <t>612</t>
  </si>
  <si>
    <t>Социальная политика</t>
  </si>
  <si>
    <t>Пенсионное обеспечение</t>
  </si>
  <si>
    <t>1000</t>
  </si>
  <si>
    <t>52.3.1528</t>
  </si>
  <si>
    <t>1001</t>
  </si>
  <si>
    <t>321</t>
  </si>
  <si>
    <t>Программа ЛО "Обеспечение устойчивого функционирования и развития коммунальной и инженерной инфраструктуры и повышение энергоэффективности в ЛО"</t>
  </si>
  <si>
    <t>№  340   от 27.08.2014 года</t>
  </si>
  <si>
    <t>Обеспечение выплат стимулирующего характера работникам муниципальных учреждений культуры ЛО</t>
  </si>
  <si>
    <t>54.1.7036</t>
  </si>
  <si>
    <t>Фонд оплаты труда казенных учреждений и взносы по обязательному страхованию</t>
  </si>
  <si>
    <t xml:space="preserve">Иные выплаты за исключением фонда оплаты труда государственных (муниципальных) органов, лицам привлекаемым согласно законодательству для выполнение отдельных полномочий </t>
  </si>
  <si>
    <t>55.4.7001</t>
  </si>
  <si>
    <t>58.2.0000</t>
  </si>
  <si>
    <t>58.2.1508</t>
  </si>
  <si>
    <t>Иные выплаты персоналу казенных учреждений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</si>
  <si>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</si>
  <si>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</si>
  <si>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спорта, физической культуры и туризма</t>
  </si>
  <si>
    <t>53.0.0000</t>
  </si>
  <si>
    <t>52.3.0000</t>
  </si>
  <si>
    <t>"Энергосбережение и повышение энергетической эффективности объектов, находящихся в ведении муниципального образования Вырицкое городское поселение".</t>
  </si>
  <si>
    <t>Фонд оплаты труда государственных (муниципальных) органов и взносы по обязательному социальному страхованию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</si>
  <si>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</si>
  <si>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61.7.7134</t>
  </si>
  <si>
    <t>62.0.0000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</si>
</sst>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" fontId="5" fillId="34" borderId="0" xfId="0" applyNumberFormat="1" applyFont="1" applyFill="1" applyBorder="1" applyAlignment="1">
      <alignment vertical="center" wrapText="1"/>
    </xf>
    <xf numFmtId="2" fontId="15" fillId="34" borderId="11" xfId="0" applyNumberFormat="1" applyFont="1" applyFill="1" applyBorder="1" applyAlignment="1">
      <alignment horizontal="center" vertical="center" wrapText="1"/>
    </xf>
    <xf numFmtId="49" fontId="15" fillId="35" borderId="11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left" vertical="center" wrapText="1"/>
    </xf>
    <xf numFmtId="167" fontId="14" fillId="34" borderId="11" xfId="0" applyNumberFormat="1" applyFont="1" applyFill="1" applyBorder="1" applyAlignment="1">
      <alignment horizontal="right" vertical="center" wrapText="1"/>
    </xf>
    <xf numFmtId="49" fontId="6" fillId="35" borderId="11" xfId="0" applyNumberFormat="1" applyFont="1" applyFill="1" applyBorder="1" applyAlignment="1">
      <alignment horizontal="left" vertical="center" wrapText="1"/>
    </xf>
    <xf numFmtId="165" fontId="6" fillId="35" borderId="11" xfId="0" applyNumberFormat="1" applyFont="1" applyFill="1" applyBorder="1" applyAlignment="1">
      <alignment horizontal="righ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9" fontId="8" fillId="35" borderId="11" xfId="0" applyNumberFormat="1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6" fillId="36" borderId="11" xfId="0" applyNumberFormat="1" applyFont="1" applyFill="1" applyBorder="1" applyAlignment="1">
      <alignment horizontal="left"/>
    </xf>
    <xf numFmtId="49" fontId="15" fillId="36" borderId="11" xfId="0" applyNumberFormat="1" applyFont="1" applyFill="1" applyBorder="1" applyAlignment="1">
      <alignment horizontal="center"/>
    </xf>
    <xf numFmtId="165" fontId="6" fillId="36" borderId="11" xfId="0" applyNumberFormat="1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15" fillId="34" borderId="11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13"/>
  <sheetViews>
    <sheetView showGridLines="0" tabSelected="1" zoomScale="120" zoomScaleNormal="120" zoomScalePageLayoutView="0" workbookViewId="0" topLeftCell="A287">
      <selection activeCell="E56" sqref="E56"/>
    </sheetView>
  </sheetViews>
  <sheetFormatPr defaultColWidth="9.140625" defaultRowHeight="12.75" customHeight="1" outlineLevelRow="5"/>
  <cols>
    <col min="1" max="1" width="60.421875" style="3" customWidth="1"/>
    <col min="2" max="2" width="7.00390625" style="3" customWidth="1"/>
    <col min="3" max="3" width="9.57421875" style="3" customWidth="1"/>
    <col min="4" max="4" width="6.421875" style="3" customWidth="1"/>
    <col min="5" max="5" width="13.140625" style="3" customWidth="1"/>
    <col min="6" max="6" width="10.8515625" style="6" hidden="1" customWidth="1"/>
    <col min="7" max="7" width="13.28125" style="7" hidden="1" customWidth="1"/>
    <col min="8" max="8" width="13.28125" style="7" customWidth="1"/>
    <col min="9" max="16384" width="9.140625" style="3" customWidth="1"/>
  </cols>
  <sheetData>
    <row r="1" spans="1:5" ht="12.75" customHeight="1">
      <c r="A1" s="2"/>
      <c r="B1" s="51" t="s">
        <v>230</v>
      </c>
      <c r="C1" s="51"/>
      <c r="D1" s="51"/>
      <c r="E1" s="51"/>
    </row>
    <row r="2" spans="1:5" ht="12.75" customHeight="1">
      <c r="A2" s="1"/>
      <c r="B2" s="52" t="s">
        <v>186</v>
      </c>
      <c r="C2" s="52"/>
      <c r="D2" s="52"/>
      <c r="E2" s="52"/>
    </row>
    <row r="3" spans="1:5" ht="12.75" customHeight="1">
      <c r="A3" s="1"/>
      <c r="B3" s="52" t="s">
        <v>220</v>
      </c>
      <c r="C3" s="52"/>
      <c r="D3" s="52"/>
      <c r="E3" s="52"/>
    </row>
    <row r="4" spans="1:5" ht="12.75" customHeight="1">
      <c r="A4" s="4"/>
      <c r="B4" s="52" t="s">
        <v>333</v>
      </c>
      <c r="C4" s="52"/>
      <c r="D4" s="52"/>
      <c r="E4" s="52"/>
    </row>
    <row r="5" spans="1:8" ht="12" customHeight="1">
      <c r="A5" s="53"/>
      <c r="B5" s="53"/>
      <c r="C5" s="53"/>
      <c r="D5" s="53"/>
      <c r="E5" s="53"/>
      <c r="F5" s="53"/>
      <c r="G5" s="53"/>
      <c r="H5" s="11"/>
    </row>
    <row r="6" spans="1:8" ht="12.75" hidden="1">
      <c r="A6" s="53"/>
      <c r="B6" s="53"/>
      <c r="C6" s="53"/>
      <c r="D6" s="53"/>
      <c r="E6" s="53"/>
      <c r="F6" s="53"/>
      <c r="G6" s="53"/>
      <c r="H6" s="11"/>
    </row>
    <row r="7" spans="1:8" ht="45.75" customHeight="1">
      <c r="A7" s="55" t="s">
        <v>231</v>
      </c>
      <c r="B7" s="55"/>
      <c r="C7" s="55"/>
      <c r="D7" s="55"/>
      <c r="E7" s="55"/>
      <c r="F7" s="56"/>
      <c r="G7" s="56"/>
      <c r="H7" s="12"/>
    </row>
    <row r="8" spans="1:8" ht="4.5" customHeight="1" hidden="1" thickBot="1">
      <c r="A8" s="53"/>
      <c r="B8" s="53"/>
      <c r="C8" s="53"/>
      <c r="D8" s="53"/>
      <c r="E8" s="53"/>
      <c r="F8" s="53"/>
      <c r="G8" s="53"/>
      <c r="H8" s="11"/>
    </row>
    <row r="9" spans="1:5" ht="14.25" customHeight="1">
      <c r="A9" s="49" t="s">
        <v>187</v>
      </c>
      <c r="B9" s="50" t="s">
        <v>188</v>
      </c>
      <c r="C9" s="50" t="s">
        <v>189</v>
      </c>
      <c r="D9" s="50" t="s">
        <v>190</v>
      </c>
      <c r="E9" s="54" t="s">
        <v>297</v>
      </c>
    </row>
    <row r="10" spans="1:5" ht="24" customHeight="1">
      <c r="A10" s="49"/>
      <c r="B10" s="50"/>
      <c r="C10" s="50"/>
      <c r="D10" s="50"/>
      <c r="E10" s="54"/>
    </row>
    <row r="11" spans="1:5" ht="24" customHeight="1">
      <c r="A11" s="23" t="s">
        <v>232</v>
      </c>
      <c r="B11" s="13"/>
      <c r="C11" s="13"/>
      <c r="D11" s="13"/>
      <c r="E11" s="24">
        <f>E12+E57+E61+E86+E119+E175+E191+E266+E269</f>
        <v>64311.42</v>
      </c>
    </row>
    <row r="12" spans="1:7" ht="12.75">
      <c r="A12" s="25" t="s">
        <v>8</v>
      </c>
      <c r="B12" s="14" t="s">
        <v>9</v>
      </c>
      <c r="C12" s="14" t="s">
        <v>7</v>
      </c>
      <c r="D12" s="14" t="s">
        <v>7</v>
      </c>
      <c r="E12" s="26">
        <f>E13+E17+E40+E44+E48</f>
        <v>19603.000000000004</v>
      </c>
      <c r="F12" s="6">
        <f>SUM(F13:F48)</f>
        <v>128228.9</v>
      </c>
      <c r="G12" s="7">
        <f>E12-F12</f>
        <v>-108625.9</v>
      </c>
    </row>
    <row r="13" spans="1:7" ht="36" customHeight="1" outlineLevel="1">
      <c r="A13" s="27" t="s">
        <v>13</v>
      </c>
      <c r="B13" s="15" t="s">
        <v>14</v>
      </c>
      <c r="C13" s="15" t="s">
        <v>239</v>
      </c>
      <c r="D13" s="15" t="s">
        <v>240</v>
      </c>
      <c r="E13" s="28">
        <f>E14</f>
        <v>656.4</v>
      </c>
      <c r="F13" s="6">
        <v>5508.8</v>
      </c>
      <c r="G13" s="7">
        <f aca="true" t="shared" si="0" ref="G13:G56">E13-F13</f>
        <v>-4852.400000000001</v>
      </c>
    </row>
    <row r="14" spans="1:7" ht="39.75" customHeight="1" outlineLevel="2">
      <c r="A14" s="29" t="s">
        <v>10</v>
      </c>
      <c r="B14" s="16" t="s">
        <v>14</v>
      </c>
      <c r="C14" s="16" t="s">
        <v>241</v>
      </c>
      <c r="D14" s="16" t="s">
        <v>240</v>
      </c>
      <c r="E14" s="30">
        <f>E15</f>
        <v>656.4</v>
      </c>
      <c r="G14" s="7">
        <f t="shared" si="0"/>
        <v>656.4</v>
      </c>
    </row>
    <row r="15" spans="1:7" ht="18" customHeight="1" outlineLevel="3">
      <c r="A15" s="29" t="s">
        <v>18</v>
      </c>
      <c r="B15" s="16" t="s">
        <v>14</v>
      </c>
      <c r="C15" s="16" t="s">
        <v>237</v>
      </c>
      <c r="D15" s="16" t="s">
        <v>240</v>
      </c>
      <c r="E15" s="30">
        <f>E16</f>
        <v>656.4</v>
      </c>
      <c r="G15" s="7">
        <f t="shared" si="0"/>
        <v>656.4</v>
      </c>
    </row>
    <row r="16" spans="1:7" ht="36" customHeight="1" outlineLevel="5">
      <c r="A16" s="48" t="s">
        <v>337</v>
      </c>
      <c r="B16" s="17" t="s">
        <v>14</v>
      </c>
      <c r="C16" s="17" t="s">
        <v>237</v>
      </c>
      <c r="D16" s="17" t="s">
        <v>242</v>
      </c>
      <c r="E16" s="31">
        <v>656.4</v>
      </c>
      <c r="G16" s="7">
        <f t="shared" si="0"/>
        <v>656.4</v>
      </c>
    </row>
    <row r="17" spans="1:7" ht="37.5" customHeight="1" outlineLevel="1">
      <c r="A17" s="27" t="s">
        <v>19</v>
      </c>
      <c r="B17" s="15" t="s">
        <v>20</v>
      </c>
      <c r="C17" s="15" t="s">
        <v>7</v>
      </c>
      <c r="D17" s="15" t="s">
        <v>7</v>
      </c>
      <c r="E17" s="28">
        <f>E18</f>
        <v>16610.9</v>
      </c>
      <c r="F17" s="6">
        <v>80463.7</v>
      </c>
      <c r="G17" s="7">
        <f t="shared" si="0"/>
        <v>-63852.799999999996</v>
      </c>
    </row>
    <row r="18" spans="1:7" ht="36" customHeight="1" outlineLevel="2">
      <c r="A18" s="29" t="s">
        <v>10</v>
      </c>
      <c r="B18" s="16" t="s">
        <v>20</v>
      </c>
      <c r="C18" s="16" t="s">
        <v>241</v>
      </c>
      <c r="D18" s="16" t="s">
        <v>7</v>
      </c>
      <c r="E18" s="30">
        <f>E19+E33</f>
        <v>16610.9</v>
      </c>
      <c r="G18" s="7">
        <f t="shared" si="0"/>
        <v>16610.9</v>
      </c>
    </row>
    <row r="19" spans="1:7" ht="12.75" outlineLevel="3">
      <c r="A19" s="29" t="s">
        <v>15</v>
      </c>
      <c r="B19" s="16" t="s">
        <v>20</v>
      </c>
      <c r="C19" s="16" t="s">
        <v>283</v>
      </c>
      <c r="D19" s="16" t="s">
        <v>7</v>
      </c>
      <c r="E19" s="30">
        <f>E20+E22+E27+E30</f>
        <v>16267.2</v>
      </c>
      <c r="G19" s="7">
        <f t="shared" si="0"/>
        <v>16267.2</v>
      </c>
    </row>
    <row r="20" spans="1:7" ht="10.5" customHeight="1" outlineLevel="4">
      <c r="A20" s="29" t="s">
        <v>16</v>
      </c>
      <c r="B20" s="16" t="s">
        <v>20</v>
      </c>
      <c r="C20" s="16" t="s">
        <v>238</v>
      </c>
      <c r="D20" s="16" t="s">
        <v>7</v>
      </c>
      <c r="E20" s="30">
        <f>E21</f>
        <v>11837</v>
      </c>
      <c r="G20" s="7">
        <f t="shared" si="0"/>
        <v>11837</v>
      </c>
    </row>
    <row r="21" spans="1:7" ht="23.25" customHeight="1" outlineLevel="5">
      <c r="A21" s="10" t="s">
        <v>195</v>
      </c>
      <c r="B21" s="17" t="s">
        <v>20</v>
      </c>
      <c r="C21" s="17" t="s">
        <v>238</v>
      </c>
      <c r="D21" s="17" t="s">
        <v>286</v>
      </c>
      <c r="E21" s="31">
        <v>11837</v>
      </c>
      <c r="G21" s="7">
        <f t="shared" si="0"/>
        <v>11837</v>
      </c>
    </row>
    <row r="22" spans="1:7" ht="36" customHeight="1" outlineLevel="4">
      <c r="A22" s="29" t="s">
        <v>17</v>
      </c>
      <c r="B22" s="16" t="s">
        <v>20</v>
      </c>
      <c r="C22" s="16" t="s">
        <v>284</v>
      </c>
      <c r="D22" s="16" t="s">
        <v>7</v>
      </c>
      <c r="E22" s="30">
        <f>E23+E24+E25+E26</f>
        <v>2738.5</v>
      </c>
      <c r="G22" s="7">
        <f t="shared" si="0"/>
        <v>2738.5</v>
      </c>
    </row>
    <row r="23" spans="1:7" ht="23.25" customHeight="1" outlineLevel="5">
      <c r="A23" s="10" t="s">
        <v>348</v>
      </c>
      <c r="B23" s="17" t="s">
        <v>20</v>
      </c>
      <c r="C23" s="17" t="s">
        <v>284</v>
      </c>
      <c r="D23" s="17" t="s">
        <v>286</v>
      </c>
      <c r="E23" s="31">
        <v>644.5</v>
      </c>
      <c r="G23" s="7">
        <f>E23-F23</f>
        <v>644.5</v>
      </c>
    </row>
    <row r="24" spans="1:5" ht="23.25" customHeight="1" outlineLevel="5">
      <c r="A24" s="10" t="s">
        <v>298</v>
      </c>
      <c r="B24" s="17" t="s">
        <v>20</v>
      </c>
      <c r="C24" s="17" t="s">
        <v>284</v>
      </c>
      <c r="D24" s="17" t="s">
        <v>282</v>
      </c>
      <c r="E24" s="31">
        <v>14.4</v>
      </c>
    </row>
    <row r="25" spans="1:7" ht="23.25" customHeight="1" outlineLevel="5">
      <c r="A25" s="10" t="s">
        <v>254</v>
      </c>
      <c r="B25" s="17" t="s">
        <v>20</v>
      </c>
      <c r="C25" s="17" t="s">
        <v>284</v>
      </c>
      <c r="D25" s="17" t="s">
        <v>219</v>
      </c>
      <c r="E25" s="31">
        <v>2065.9</v>
      </c>
      <c r="G25" s="7">
        <f t="shared" si="0"/>
        <v>2065.9</v>
      </c>
    </row>
    <row r="26" spans="1:7" ht="11.25" customHeight="1" outlineLevel="5">
      <c r="A26" s="10" t="s">
        <v>202</v>
      </c>
      <c r="B26" s="17" t="s">
        <v>20</v>
      </c>
      <c r="C26" s="17" t="s">
        <v>284</v>
      </c>
      <c r="D26" s="17" t="s">
        <v>201</v>
      </c>
      <c r="E26" s="31">
        <v>13.7</v>
      </c>
      <c r="G26" s="7">
        <f t="shared" si="0"/>
        <v>13.7</v>
      </c>
    </row>
    <row r="27" spans="1:5" ht="24.75" customHeight="1" outlineLevel="5">
      <c r="A27" s="29" t="s">
        <v>349</v>
      </c>
      <c r="B27" s="16" t="s">
        <v>20</v>
      </c>
      <c r="C27" s="16" t="s">
        <v>350</v>
      </c>
      <c r="D27" s="16"/>
      <c r="E27" s="30">
        <f>E28+E29</f>
        <v>546.7</v>
      </c>
    </row>
    <row r="28" spans="1:5" ht="24" customHeight="1" outlineLevel="5">
      <c r="A28" s="10" t="s">
        <v>348</v>
      </c>
      <c r="B28" s="17" t="s">
        <v>20</v>
      </c>
      <c r="C28" s="17" t="s">
        <v>350</v>
      </c>
      <c r="D28" s="17" t="s">
        <v>286</v>
      </c>
      <c r="E28" s="31">
        <v>506.7</v>
      </c>
    </row>
    <row r="29" spans="1:5" ht="26.25" customHeight="1" outlineLevel="5">
      <c r="A29" s="10" t="s">
        <v>254</v>
      </c>
      <c r="B29" s="17" t="s">
        <v>20</v>
      </c>
      <c r="C29" s="17" t="s">
        <v>350</v>
      </c>
      <c r="D29" s="17" t="s">
        <v>219</v>
      </c>
      <c r="E29" s="31">
        <v>40</v>
      </c>
    </row>
    <row r="30" spans="1:7" ht="23.25" customHeight="1" outlineLevel="3">
      <c r="A30" s="29" t="s">
        <v>21</v>
      </c>
      <c r="B30" s="16" t="s">
        <v>20</v>
      </c>
      <c r="C30" s="16" t="s">
        <v>287</v>
      </c>
      <c r="D30" s="16" t="s">
        <v>7</v>
      </c>
      <c r="E30" s="30">
        <f>E31</f>
        <v>1145</v>
      </c>
      <c r="G30" s="7">
        <f t="shared" si="0"/>
        <v>1145</v>
      </c>
    </row>
    <row r="31" spans="1:7" ht="23.25" customHeight="1" outlineLevel="5">
      <c r="A31" s="10" t="s">
        <v>348</v>
      </c>
      <c r="B31" s="17" t="s">
        <v>20</v>
      </c>
      <c r="C31" s="17" t="s">
        <v>287</v>
      </c>
      <c r="D31" s="17" t="s">
        <v>286</v>
      </c>
      <c r="E31" s="31">
        <v>1145</v>
      </c>
      <c r="G31" s="7">
        <f t="shared" si="0"/>
        <v>1145</v>
      </c>
    </row>
    <row r="32" spans="1:7" ht="12.75" outlineLevel="2">
      <c r="A32" s="29" t="s">
        <v>22</v>
      </c>
      <c r="B32" s="16" t="s">
        <v>20</v>
      </c>
      <c r="C32" s="16" t="s">
        <v>351</v>
      </c>
      <c r="D32" s="16" t="s">
        <v>7</v>
      </c>
      <c r="E32" s="30">
        <f>E33</f>
        <v>343.7</v>
      </c>
      <c r="G32" s="7">
        <f t="shared" si="0"/>
        <v>343.7</v>
      </c>
    </row>
    <row r="33" spans="1:7" ht="64.5" customHeight="1" outlineLevel="3">
      <c r="A33" s="32" t="s">
        <v>24</v>
      </c>
      <c r="B33" s="16" t="s">
        <v>20</v>
      </c>
      <c r="C33" s="16" t="s">
        <v>243</v>
      </c>
      <c r="D33" s="16" t="s">
        <v>240</v>
      </c>
      <c r="E33" s="33">
        <f>E34+E35+E36+E37+E38+E39</f>
        <v>343.7</v>
      </c>
      <c r="G33" s="7">
        <f t="shared" si="0"/>
        <v>343.7</v>
      </c>
    </row>
    <row r="34" spans="1:5" ht="13.5" customHeight="1" outlineLevel="3">
      <c r="A34" s="34" t="s">
        <v>302</v>
      </c>
      <c r="B34" s="17" t="s">
        <v>20</v>
      </c>
      <c r="C34" s="17" t="s">
        <v>303</v>
      </c>
      <c r="D34" s="17" t="s">
        <v>198</v>
      </c>
      <c r="E34" s="31">
        <v>56.4</v>
      </c>
    </row>
    <row r="35" spans="1:7" ht="23.25" customHeight="1" outlineLevel="4">
      <c r="A35" s="10" t="s">
        <v>299</v>
      </c>
      <c r="B35" s="17" t="s">
        <v>20</v>
      </c>
      <c r="C35" s="17" t="s">
        <v>244</v>
      </c>
      <c r="D35" s="17" t="s">
        <v>198</v>
      </c>
      <c r="E35" s="31">
        <v>67.5</v>
      </c>
      <c r="G35" s="7">
        <f t="shared" si="0"/>
        <v>67.5</v>
      </c>
    </row>
    <row r="36" spans="1:7" ht="24" customHeight="1" outlineLevel="5">
      <c r="A36" s="8" t="s">
        <v>301</v>
      </c>
      <c r="B36" s="17" t="s">
        <v>20</v>
      </c>
      <c r="C36" s="17" t="s">
        <v>245</v>
      </c>
      <c r="D36" s="17" t="s">
        <v>198</v>
      </c>
      <c r="E36" s="31">
        <v>53.8</v>
      </c>
      <c r="G36" s="7">
        <f t="shared" si="0"/>
        <v>53.8</v>
      </c>
    </row>
    <row r="37" spans="1:7" ht="23.25" customHeight="1" outlineLevel="5">
      <c r="A37" s="8" t="s">
        <v>300</v>
      </c>
      <c r="B37" s="17" t="s">
        <v>20</v>
      </c>
      <c r="C37" s="17" t="s">
        <v>246</v>
      </c>
      <c r="D37" s="17" t="s">
        <v>198</v>
      </c>
      <c r="E37" s="31">
        <v>24</v>
      </c>
      <c r="G37" s="7">
        <f t="shared" si="0"/>
        <v>24</v>
      </c>
    </row>
    <row r="38" spans="1:7" ht="23.25" customHeight="1" outlineLevel="5">
      <c r="A38" s="8" t="s">
        <v>1</v>
      </c>
      <c r="B38" s="17" t="s">
        <v>20</v>
      </c>
      <c r="C38" s="17" t="s">
        <v>247</v>
      </c>
      <c r="D38" s="17" t="s">
        <v>198</v>
      </c>
      <c r="E38" s="31">
        <v>106</v>
      </c>
      <c r="G38" s="7">
        <f t="shared" si="0"/>
        <v>106</v>
      </c>
    </row>
    <row r="39" spans="1:7" ht="21.75" customHeight="1" outlineLevel="5">
      <c r="A39" s="8" t="s">
        <v>248</v>
      </c>
      <c r="B39" s="17" t="s">
        <v>20</v>
      </c>
      <c r="C39" s="17" t="s">
        <v>249</v>
      </c>
      <c r="D39" s="17" t="s">
        <v>198</v>
      </c>
      <c r="E39" s="31">
        <v>36</v>
      </c>
      <c r="G39" s="7">
        <f t="shared" si="0"/>
        <v>36</v>
      </c>
    </row>
    <row r="40" spans="1:7" ht="12.75" outlineLevel="1">
      <c r="A40" s="27" t="s">
        <v>194</v>
      </c>
      <c r="B40" s="15" t="s">
        <v>191</v>
      </c>
      <c r="C40" s="15" t="s">
        <v>7</v>
      </c>
      <c r="D40" s="15" t="s">
        <v>7</v>
      </c>
      <c r="E40" s="28">
        <f>E41</f>
        <v>1400</v>
      </c>
      <c r="F40" s="6">
        <v>3000</v>
      </c>
      <c r="G40" s="7">
        <f t="shared" si="0"/>
        <v>-1600</v>
      </c>
    </row>
    <row r="41" spans="1:7" ht="12.75" outlineLevel="2">
      <c r="A41" s="29" t="s">
        <v>192</v>
      </c>
      <c r="B41" s="16" t="s">
        <v>191</v>
      </c>
      <c r="C41" s="16" t="s">
        <v>241</v>
      </c>
      <c r="D41" s="16" t="s">
        <v>240</v>
      </c>
      <c r="E41" s="30">
        <f>E42</f>
        <v>1400</v>
      </c>
      <c r="G41" s="7">
        <f t="shared" si="0"/>
        <v>1400</v>
      </c>
    </row>
    <row r="42" spans="1:7" ht="24" customHeight="1" outlineLevel="3">
      <c r="A42" s="29" t="s">
        <v>193</v>
      </c>
      <c r="B42" s="16" t="s">
        <v>191</v>
      </c>
      <c r="C42" s="16" t="s">
        <v>243</v>
      </c>
      <c r="D42" s="16" t="s">
        <v>196</v>
      </c>
      <c r="E42" s="30">
        <f>E43</f>
        <v>1400</v>
      </c>
      <c r="G42" s="7">
        <f t="shared" si="0"/>
        <v>1400</v>
      </c>
    </row>
    <row r="43" spans="1:7" ht="24" customHeight="1" outlineLevel="5">
      <c r="A43" s="10" t="s">
        <v>254</v>
      </c>
      <c r="B43" s="17" t="s">
        <v>191</v>
      </c>
      <c r="C43" s="17" t="s">
        <v>250</v>
      </c>
      <c r="D43" s="17" t="s">
        <v>219</v>
      </c>
      <c r="E43" s="31">
        <v>1400</v>
      </c>
      <c r="G43" s="7">
        <f t="shared" si="0"/>
        <v>1400</v>
      </c>
    </row>
    <row r="44" spans="1:7" ht="12.75" outlineLevel="1">
      <c r="A44" s="27" t="s">
        <v>27</v>
      </c>
      <c r="B44" s="15" t="s">
        <v>28</v>
      </c>
      <c r="C44" s="15" t="s">
        <v>7</v>
      </c>
      <c r="D44" s="15" t="s">
        <v>7</v>
      </c>
      <c r="E44" s="28">
        <f>E45</f>
        <v>150</v>
      </c>
      <c r="F44" s="6">
        <v>3560</v>
      </c>
      <c r="G44" s="7">
        <f t="shared" si="0"/>
        <v>-3410</v>
      </c>
    </row>
    <row r="45" spans="1:7" ht="15" customHeight="1" outlineLevel="2">
      <c r="A45" s="29" t="s">
        <v>27</v>
      </c>
      <c r="B45" s="16" t="s">
        <v>28</v>
      </c>
      <c r="C45" s="16" t="s">
        <v>241</v>
      </c>
      <c r="D45" s="16" t="s">
        <v>240</v>
      </c>
      <c r="E45" s="30">
        <f>E46</f>
        <v>150</v>
      </c>
      <c r="G45" s="7">
        <f t="shared" si="0"/>
        <v>150</v>
      </c>
    </row>
    <row r="46" spans="1:7" ht="12" customHeight="1" outlineLevel="3">
      <c r="A46" s="29" t="s">
        <v>30</v>
      </c>
      <c r="B46" s="16" t="s">
        <v>28</v>
      </c>
      <c r="C46" s="16" t="s">
        <v>243</v>
      </c>
      <c r="D46" s="16" t="s">
        <v>240</v>
      </c>
      <c r="E46" s="30">
        <f>E47</f>
        <v>150</v>
      </c>
      <c r="G46" s="7">
        <f t="shared" si="0"/>
        <v>150</v>
      </c>
    </row>
    <row r="47" spans="1:7" ht="17.25" customHeight="1" outlineLevel="5">
      <c r="A47" s="10" t="s">
        <v>200</v>
      </c>
      <c r="B47" s="17" t="s">
        <v>28</v>
      </c>
      <c r="C47" s="17" t="s">
        <v>251</v>
      </c>
      <c r="D47" s="17" t="s">
        <v>199</v>
      </c>
      <c r="E47" s="31">
        <v>150</v>
      </c>
      <c r="G47" s="7">
        <f t="shared" si="0"/>
        <v>150</v>
      </c>
    </row>
    <row r="48" spans="1:7" ht="12.75" outlineLevel="1">
      <c r="A48" s="27" t="s">
        <v>32</v>
      </c>
      <c r="B48" s="15" t="s">
        <v>33</v>
      </c>
      <c r="C48" s="15" t="s">
        <v>7</v>
      </c>
      <c r="D48" s="15" t="s">
        <v>7</v>
      </c>
      <c r="E48" s="28">
        <f>E49+E52+E56</f>
        <v>785.7</v>
      </c>
      <c r="F48" s="6">
        <v>35696.4</v>
      </c>
      <c r="G48" s="7">
        <f t="shared" si="0"/>
        <v>-34910.700000000004</v>
      </c>
    </row>
    <row r="49" spans="1:7" ht="24" customHeight="1" outlineLevel="2">
      <c r="A49" s="29" t="s">
        <v>34</v>
      </c>
      <c r="B49" s="16" t="s">
        <v>33</v>
      </c>
      <c r="C49" s="16" t="s">
        <v>241</v>
      </c>
      <c r="D49" s="16" t="s">
        <v>7</v>
      </c>
      <c r="E49" s="35">
        <f>E50</f>
        <v>200</v>
      </c>
      <c r="G49" s="7">
        <f t="shared" si="0"/>
        <v>200</v>
      </c>
    </row>
    <row r="50" spans="1:7" ht="24" customHeight="1" outlineLevel="3">
      <c r="A50" s="29" t="s">
        <v>35</v>
      </c>
      <c r="B50" s="16" t="s">
        <v>33</v>
      </c>
      <c r="C50" s="16" t="s">
        <v>243</v>
      </c>
      <c r="D50" s="16" t="s">
        <v>196</v>
      </c>
      <c r="E50" s="30">
        <f>E51</f>
        <v>200</v>
      </c>
      <c r="G50" s="7">
        <f t="shared" si="0"/>
        <v>200</v>
      </c>
    </row>
    <row r="51" spans="1:7" ht="24" customHeight="1" outlineLevel="5">
      <c r="A51" s="10" t="s">
        <v>254</v>
      </c>
      <c r="B51" s="17" t="s">
        <v>33</v>
      </c>
      <c r="C51" s="17" t="s">
        <v>252</v>
      </c>
      <c r="D51" s="17" t="s">
        <v>219</v>
      </c>
      <c r="E51" s="31">
        <v>200</v>
      </c>
      <c r="G51" s="7">
        <f t="shared" si="0"/>
        <v>200</v>
      </c>
    </row>
    <row r="52" spans="1:7" ht="23.25" customHeight="1" outlineLevel="2">
      <c r="A52" s="29" t="s">
        <v>36</v>
      </c>
      <c r="B52" s="16" t="s">
        <v>33</v>
      </c>
      <c r="C52" s="16" t="s">
        <v>241</v>
      </c>
      <c r="D52" s="16" t="s">
        <v>7</v>
      </c>
      <c r="E52" s="30">
        <f>E53</f>
        <v>505.7</v>
      </c>
      <c r="G52" s="7">
        <f t="shared" si="0"/>
        <v>505.7</v>
      </c>
    </row>
    <row r="53" spans="1:7" ht="10.5" customHeight="1" outlineLevel="3">
      <c r="A53" s="29" t="s">
        <v>37</v>
      </c>
      <c r="B53" s="16" t="s">
        <v>33</v>
      </c>
      <c r="C53" s="16" t="s">
        <v>243</v>
      </c>
      <c r="D53" s="16" t="s">
        <v>7</v>
      </c>
      <c r="E53" s="30">
        <f>E54</f>
        <v>505.7</v>
      </c>
      <c r="G53" s="7">
        <f t="shared" si="0"/>
        <v>505.7</v>
      </c>
    </row>
    <row r="54" spans="1:7" ht="23.25" customHeight="1" outlineLevel="4">
      <c r="A54" s="29" t="s">
        <v>38</v>
      </c>
      <c r="B54" s="16" t="s">
        <v>33</v>
      </c>
      <c r="C54" s="16" t="s">
        <v>271</v>
      </c>
      <c r="D54" s="16" t="s">
        <v>7</v>
      </c>
      <c r="E54" s="30">
        <f>E55</f>
        <v>505.7</v>
      </c>
      <c r="G54" s="7">
        <f t="shared" si="0"/>
        <v>505.7</v>
      </c>
    </row>
    <row r="55" spans="1:7" ht="23.25" customHeight="1" outlineLevel="5">
      <c r="A55" s="10" t="s">
        <v>254</v>
      </c>
      <c r="B55" s="17" t="s">
        <v>33</v>
      </c>
      <c r="C55" s="17" t="s">
        <v>271</v>
      </c>
      <c r="D55" s="17" t="s">
        <v>219</v>
      </c>
      <c r="E55" s="31">
        <v>505.7</v>
      </c>
      <c r="G55" s="7">
        <f>E55-F55</f>
        <v>505.7</v>
      </c>
    </row>
    <row r="56" spans="1:7" ht="12.75" outlineLevel="5">
      <c r="A56" s="10" t="s">
        <v>202</v>
      </c>
      <c r="B56" s="17" t="s">
        <v>33</v>
      </c>
      <c r="C56" s="17" t="s">
        <v>270</v>
      </c>
      <c r="D56" s="17" t="s">
        <v>201</v>
      </c>
      <c r="E56" s="31">
        <v>80</v>
      </c>
      <c r="G56" s="7">
        <f t="shared" si="0"/>
        <v>80</v>
      </c>
    </row>
    <row r="57" spans="1:5" ht="12.75" outlineLevel="5">
      <c r="A57" s="36" t="s">
        <v>205</v>
      </c>
      <c r="B57" s="18" t="s">
        <v>208</v>
      </c>
      <c r="C57" s="18"/>
      <c r="D57" s="18"/>
      <c r="E57" s="37">
        <f>E58</f>
        <v>698.0799999999999</v>
      </c>
    </row>
    <row r="58" spans="1:5" ht="23.25" customHeight="1" outlineLevel="5">
      <c r="A58" s="8" t="s">
        <v>206</v>
      </c>
      <c r="B58" s="17" t="s">
        <v>207</v>
      </c>
      <c r="C58" s="17" t="s">
        <v>241</v>
      </c>
      <c r="D58" s="17" t="s">
        <v>240</v>
      </c>
      <c r="E58" s="31">
        <f>E59+E60</f>
        <v>698.0799999999999</v>
      </c>
    </row>
    <row r="59" spans="1:5" ht="25.5" customHeight="1" outlineLevel="5">
      <c r="A59" s="10" t="s">
        <v>348</v>
      </c>
      <c r="B59" s="17" t="s">
        <v>207</v>
      </c>
      <c r="C59" s="17" t="s">
        <v>253</v>
      </c>
      <c r="D59" s="17" t="s">
        <v>286</v>
      </c>
      <c r="E59" s="31">
        <v>638.93</v>
      </c>
    </row>
    <row r="60" spans="1:5" ht="24.75" customHeight="1" outlineLevel="5">
      <c r="A60" s="10" t="s">
        <v>254</v>
      </c>
      <c r="B60" s="17" t="s">
        <v>207</v>
      </c>
      <c r="C60" s="17" t="s">
        <v>253</v>
      </c>
      <c r="D60" s="17" t="s">
        <v>219</v>
      </c>
      <c r="E60" s="31">
        <v>59.15</v>
      </c>
    </row>
    <row r="61" spans="1:7" ht="25.5" collapsed="1">
      <c r="A61" s="25" t="s">
        <v>47</v>
      </c>
      <c r="B61" s="14" t="s">
        <v>48</v>
      </c>
      <c r="C61" s="14" t="s">
        <v>7</v>
      </c>
      <c r="D61" s="14" t="s">
        <v>7</v>
      </c>
      <c r="E61" s="37">
        <f>E66+E70+E84</f>
        <v>400</v>
      </c>
      <c r="F61" s="6">
        <f>SUM(F62:F80)</f>
        <v>1174</v>
      </c>
      <c r="G61" s="7">
        <f aca="true" t="shared" si="1" ref="G61:G91">E61-F61</f>
        <v>-774</v>
      </c>
    </row>
    <row r="62" spans="1:7" ht="12.75" hidden="1" outlineLevel="1">
      <c r="A62" s="27" t="s">
        <v>49</v>
      </c>
      <c r="B62" s="15" t="s">
        <v>50</v>
      </c>
      <c r="C62" s="15" t="s">
        <v>7</v>
      </c>
      <c r="D62" s="15" t="s">
        <v>7</v>
      </c>
      <c r="E62" s="28"/>
      <c r="G62" s="7">
        <f t="shared" si="1"/>
        <v>0</v>
      </c>
    </row>
    <row r="63" spans="1:7" ht="12.75" hidden="1" outlineLevel="2">
      <c r="A63" s="29" t="s">
        <v>51</v>
      </c>
      <c r="B63" s="16" t="s">
        <v>50</v>
      </c>
      <c r="C63" s="16" t="s">
        <v>52</v>
      </c>
      <c r="D63" s="16" t="s">
        <v>7</v>
      </c>
      <c r="E63" s="30"/>
      <c r="G63" s="7">
        <f t="shared" si="1"/>
        <v>0</v>
      </c>
    </row>
    <row r="64" spans="1:7" ht="12.75" hidden="1" outlineLevel="3">
      <c r="A64" s="29" t="s">
        <v>53</v>
      </c>
      <c r="B64" s="16" t="s">
        <v>50</v>
      </c>
      <c r="C64" s="16" t="s">
        <v>54</v>
      </c>
      <c r="D64" s="16" t="s">
        <v>7</v>
      </c>
      <c r="E64" s="30"/>
      <c r="G64" s="7">
        <f t="shared" si="1"/>
        <v>0</v>
      </c>
    </row>
    <row r="65" spans="1:7" ht="12.75" hidden="1" outlineLevel="5">
      <c r="A65" s="10" t="s">
        <v>11</v>
      </c>
      <c r="B65" s="17" t="s">
        <v>50</v>
      </c>
      <c r="C65" s="17" t="s">
        <v>54</v>
      </c>
      <c r="D65" s="17" t="s">
        <v>12</v>
      </c>
      <c r="E65" s="31"/>
      <c r="G65" s="7">
        <f t="shared" si="1"/>
        <v>0</v>
      </c>
    </row>
    <row r="66" spans="1:5" ht="25.5" outlineLevel="5">
      <c r="A66" s="29" t="s">
        <v>290</v>
      </c>
      <c r="B66" s="17" t="s">
        <v>291</v>
      </c>
      <c r="C66" s="17" t="s">
        <v>241</v>
      </c>
      <c r="D66" s="17"/>
      <c r="E66" s="30">
        <f>E67</f>
        <v>50</v>
      </c>
    </row>
    <row r="67" spans="1:5" ht="15" customHeight="1" outlineLevel="5">
      <c r="A67" s="10" t="s">
        <v>292</v>
      </c>
      <c r="B67" s="17" t="s">
        <v>291</v>
      </c>
      <c r="C67" s="17" t="s">
        <v>295</v>
      </c>
      <c r="D67" s="17"/>
      <c r="E67" s="31">
        <v>50</v>
      </c>
    </row>
    <row r="68" spans="1:5" ht="24" customHeight="1" outlineLevel="5">
      <c r="A68" s="10" t="s">
        <v>293</v>
      </c>
      <c r="B68" s="17" t="s">
        <v>291</v>
      </c>
      <c r="C68" s="17" t="s">
        <v>294</v>
      </c>
      <c r="D68" s="17"/>
      <c r="E68" s="31">
        <v>50</v>
      </c>
    </row>
    <row r="69" spans="1:5" ht="23.25" customHeight="1" outlineLevel="5">
      <c r="A69" s="10" t="s">
        <v>254</v>
      </c>
      <c r="B69" s="17" t="s">
        <v>291</v>
      </c>
      <c r="C69" s="17" t="s">
        <v>294</v>
      </c>
      <c r="D69" s="17" t="s">
        <v>219</v>
      </c>
      <c r="E69" s="31">
        <v>50</v>
      </c>
    </row>
    <row r="70" spans="1:7" ht="24.75" customHeight="1" outlineLevel="1" collapsed="1">
      <c r="A70" s="27" t="s">
        <v>55</v>
      </c>
      <c r="B70" s="15" t="s">
        <v>56</v>
      </c>
      <c r="C70" s="15" t="s">
        <v>241</v>
      </c>
      <c r="D70" s="15" t="s">
        <v>7</v>
      </c>
      <c r="E70" s="28">
        <f>E71+E75+E77</f>
        <v>200</v>
      </c>
      <c r="F70" s="6">
        <v>1174</v>
      </c>
      <c r="G70" s="7">
        <f t="shared" si="1"/>
        <v>-974</v>
      </c>
    </row>
    <row r="71" spans="1:7" ht="12.75" hidden="1" outlineLevel="2">
      <c r="A71" s="29" t="s">
        <v>27</v>
      </c>
      <c r="B71" s="16" t="s">
        <v>56</v>
      </c>
      <c r="C71" s="16" t="s">
        <v>29</v>
      </c>
      <c r="D71" s="16" t="s">
        <v>7</v>
      </c>
      <c r="E71" s="30"/>
      <c r="G71" s="7">
        <f t="shared" si="1"/>
        <v>0</v>
      </c>
    </row>
    <row r="72" spans="1:7" ht="25.5" hidden="1" outlineLevel="3">
      <c r="A72" s="29" t="s">
        <v>57</v>
      </c>
      <c r="B72" s="16" t="s">
        <v>56</v>
      </c>
      <c r="C72" s="16" t="s">
        <v>58</v>
      </c>
      <c r="D72" s="16" t="s">
        <v>7</v>
      </c>
      <c r="E72" s="30"/>
      <c r="G72" s="7">
        <f t="shared" si="1"/>
        <v>0</v>
      </c>
    </row>
    <row r="73" spans="1:7" ht="12.75" hidden="1" outlineLevel="4">
      <c r="A73" s="29" t="s">
        <v>59</v>
      </c>
      <c r="B73" s="16" t="s">
        <v>56</v>
      </c>
      <c r="C73" s="16" t="s">
        <v>60</v>
      </c>
      <c r="D73" s="16" t="s">
        <v>7</v>
      </c>
      <c r="E73" s="30"/>
      <c r="G73" s="7">
        <f t="shared" si="1"/>
        <v>0</v>
      </c>
    </row>
    <row r="74" spans="1:7" ht="12.75" hidden="1" outlineLevel="5">
      <c r="A74" s="10"/>
      <c r="B74" s="17" t="s">
        <v>56</v>
      </c>
      <c r="C74" s="17" t="s">
        <v>60</v>
      </c>
      <c r="D74" s="17"/>
      <c r="E74" s="31"/>
      <c r="G74" s="7">
        <f t="shared" si="1"/>
        <v>0</v>
      </c>
    </row>
    <row r="75" spans="1:7" ht="25.5" outlineLevel="2">
      <c r="A75" s="29" t="s">
        <v>61</v>
      </c>
      <c r="B75" s="16" t="s">
        <v>56</v>
      </c>
      <c r="C75" s="16" t="s">
        <v>272</v>
      </c>
      <c r="D75" s="16" t="s">
        <v>7</v>
      </c>
      <c r="E75" s="30">
        <f>E76</f>
        <v>200</v>
      </c>
      <c r="G75" s="7">
        <f t="shared" si="1"/>
        <v>200</v>
      </c>
    </row>
    <row r="76" spans="1:7" ht="24" customHeight="1" outlineLevel="5">
      <c r="A76" s="10" t="s">
        <v>254</v>
      </c>
      <c r="B76" s="17" t="s">
        <v>56</v>
      </c>
      <c r="C76" s="17" t="s">
        <v>272</v>
      </c>
      <c r="D76" s="17" t="s">
        <v>219</v>
      </c>
      <c r="E76" s="31">
        <v>200</v>
      </c>
      <c r="G76" s="7">
        <f t="shared" si="1"/>
        <v>200</v>
      </c>
    </row>
    <row r="77" spans="1:7" ht="12.75" hidden="1" outlineLevel="2" collapsed="1">
      <c r="A77" s="29" t="s">
        <v>45</v>
      </c>
      <c r="B77" s="16" t="s">
        <v>56</v>
      </c>
      <c r="C77" s="16" t="s">
        <v>46</v>
      </c>
      <c r="D77" s="16" t="s">
        <v>7</v>
      </c>
      <c r="E77" s="30"/>
      <c r="G77" s="7">
        <f t="shared" si="1"/>
        <v>0</v>
      </c>
    </row>
    <row r="78" spans="1:7" ht="53.25" customHeight="1" hidden="1" outlineLevel="3">
      <c r="A78" s="29" t="s">
        <v>62</v>
      </c>
      <c r="B78" s="16" t="s">
        <v>56</v>
      </c>
      <c r="C78" s="16" t="s">
        <v>63</v>
      </c>
      <c r="D78" s="16" t="s">
        <v>7</v>
      </c>
      <c r="E78" s="30"/>
      <c r="G78" s="7">
        <f t="shared" si="1"/>
        <v>0</v>
      </c>
    </row>
    <row r="79" spans="1:7" ht="25.5" hidden="1" outlineLevel="5">
      <c r="A79" s="10" t="s">
        <v>197</v>
      </c>
      <c r="B79" s="17" t="s">
        <v>56</v>
      </c>
      <c r="C79" s="17" t="s">
        <v>63</v>
      </c>
      <c r="D79" s="17" t="s">
        <v>196</v>
      </c>
      <c r="E79" s="31"/>
      <c r="G79" s="7">
        <f t="shared" si="1"/>
        <v>0</v>
      </c>
    </row>
    <row r="80" spans="1:7" ht="25.5" hidden="1" outlineLevel="1">
      <c r="A80" s="27" t="s">
        <v>64</v>
      </c>
      <c r="B80" s="15" t="s">
        <v>65</v>
      </c>
      <c r="C80" s="15" t="s">
        <v>7</v>
      </c>
      <c r="D80" s="15" t="s">
        <v>7</v>
      </c>
      <c r="E80" s="28"/>
      <c r="G80" s="7">
        <f t="shared" si="1"/>
        <v>0</v>
      </c>
    </row>
    <row r="81" spans="1:7" ht="12.75" hidden="1" outlineLevel="2">
      <c r="A81" s="29" t="s">
        <v>43</v>
      </c>
      <c r="B81" s="16" t="s">
        <v>65</v>
      </c>
      <c r="C81" s="16" t="s">
        <v>44</v>
      </c>
      <c r="D81" s="16" t="s">
        <v>7</v>
      </c>
      <c r="E81" s="30"/>
      <c r="G81" s="7">
        <f t="shared" si="1"/>
        <v>0</v>
      </c>
    </row>
    <row r="82" spans="1:7" ht="25.5" hidden="1" outlineLevel="3">
      <c r="A82" s="29" t="s">
        <v>66</v>
      </c>
      <c r="B82" s="16" t="s">
        <v>65</v>
      </c>
      <c r="C82" s="16" t="s">
        <v>67</v>
      </c>
      <c r="D82" s="16" t="s">
        <v>7</v>
      </c>
      <c r="E82" s="30"/>
      <c r="G82" s="7">
        <f t="shared" si="1"/>
        <v>0</v>
      </c>
    </row>
    <row r="83" spans="1:7" ht="12.75" hidden="1" outlineLevel="5">
      <c r="A83" s="10" t="s">
        <v>11</v>
      </c>
      <c r="B83" s="17" t="s">
        <v>65</v>
      </c>
      <c r="C83" s="17" t="s">
        <v>67</v>
      </c>
      <c r="D83" s="17" t="s">
        <v>12</v>
      </c>
      <c r="E83" s="31"/>
      <c r="G83" s="7">
        <f t="shared" si="1"/>
        <v>0</v>
      </c>
    </row>
    <row r="84" spans="1:5" ht="12.75" outlineLevel="5">
      <c r="A84" s="9" t="s">
        <v>2</v>
      </c>
      <c r="B84" s="19" t="s">
        <v>3</v>
      </c>
      <c r="C84" s="19" t="s">
        <v>272</v>
      </c>
      <c r="D84" s="19"/>
      <c r="E84" s="38">
        <f>E85</f>
        <v>150</v>
      </c>
    </row>
    <row r="85" spans="1:5" ht="23.25" customHeight="1" outlineLevel="5">
      <c r="A85" s="10" t="s">
        <v>254</v>
      </c>
      <c r="B85" s="17" t="s">
        <v>3</v>
      </c>
      <c r="C85" s="17" t="s">
        <v>272</v>
      </c>
      <c r="D85" s="17" t="s">
        <v>219</v>
      </c>
      <c r="E85" s="31">
        <v>150</v>
      </c>
    </row>
    <row r="86" spans="1:7" ht="12.75">
      <c r="A86" s="25" t="s">
        <v>68</v>
      </c>
      <c r="B86" s="14" t="s">
        <v>69</v>
      </c>
      <c r="C86" s="14" t="s">
        <v>7</v>
      </c>
      <c r="D86" s="14" t="s">
        <v>7</v>
      </c>
      <c r="E86" s="26">
        <f>E87+E99+E107+E113</f>
        <v>9548.698</v>
      </c>
      <c r="F86" s="6">
        <f>SUM(F91:F113)</f>
        <v>9600</v>
      </c>
      <c r="G86" s="7">
        <f t="shared" si="1"/>
        <v>-51.30199999999968</v>
      </c>
    </row>
    <row r="87" spans="1:5" ht="12.75" customHeight="1">
      <c r="A87" s="39" t="s">
        <v>222</v>
      </c>
      <c r="B87" s="20" t="s">
        <v>223</v>
      </c>
      <c r="C87" s="20" t="s">
        <v>241</v>
      </c>
      <c r="D87" s="20"/>
      <c r="E87" s="35">
        <f>E88</f>
        <v>15</v>
      </c>
    </row>
    <row r="88" spans="1:5" ht="12" customHeight="1">
      <c r="A88" s="8" t="s">
        <v>5</v>
      </c>
      <c r="B88" s="21" t="s">
        <v>223</v>
      </c>
      <c r="C88" s="21" t="s">
        <v>273</v>
      </c>
      <c r="D88" s="20"/>
      <c r="E88" s="35">
        <f>E89</f>
        <v>15</v>
      </c>
    </row>
    <row r="89" spans="1:5" ht="23.25" customHeight="1">
      <c r="A89" s="8" t="s">
        <v>224</v>
      </c>
      <c r="B89" s="21" t="s">
        <v>223</v>
      </c>
      <c r="C89" s="21" t="s">
        <v>274</v>
      </c>
      <c r="D89" s="20"/>
      <c r="E89" s="35">
        <f>E90</f>
        <v>15</v>
      </c>
    </row>
    <row r="90" spans="1:5" ht="15.75" customHeight="1">
      <c r="A90" s="8" t="s">
        <v>225</v>
      </c>
      <c r="B90" s="21" t="s">
        <v>223</v>
      </c>
      <c r="C90" s="21" t="s">
        <v>274</v>
      </c>
      <c r="D90" s="20"/>
      <c r="E90" s="35">
        <f>E91</f>
        <v>15</v>
      </c>
    </row>
    <row r="91" spans="1:7" ht="23.25" customHeight="1" outlineLevel="2" collapsed="1">
      <c r="A91" s="10" t="s">
        <v>254</v>
      </c>
      <c r="B91" s="17" t="s">
        <v>223</v>
      </c>
      <c r="C91" s="17" t="s">
        <v>274</v>
      </c>
      <c r="D91" s="17" t="s">
        <v>219</v>
      </c>
      <c r="E91" s="31">
        <v>15</v>
      </c>
      <c r="G91" s="7">
        <f t="shared" si="1"/>
        <v>15</v>
      </c>
    </row>
    <row r="92" spans="1:7" ht="12.75" hidden="1" outlineLevel="3">
      <c r="A92" s="29" t="s">
        <v>72</v>
      </c>
      <c r="B92" s="16" t="s">
        <v>71</v>
      </c>
      <c r="C92" s="16" t="s">
        <v>73</v>
      </c>
      <c r="D92" s="16"/>
      <c r="E92" s="30"/>
      <c r="G92" s="7">
        <f aca="true" t="shared" si="2" ref="G92:G141">E92-F92</f>
        <v>0</v>
      </c>
    </row>
    <row r="93" spans="1:7" ht="51" hidden="1" outlineLevel="4">
      <c r="A93" s="29" t="s">
        <v>74</v>
      </c>
      <c r="B93" s="16" t="s">
        <v>71</v>
      </c>
      <c r="C93" s="16" t="s">
        <v>75</v>
      </c>
      <c r="D93" s="16"/>
      <c r="E93" s="30">
        <f>E94</f>
        <v>0</v>
      </c>
      <c r="G93" s="7">
        <f t="shared" si="2"/>
        <v>0</v>
      </c>
    </row>
    <row r="94" spans="1:7" ht="12.75" hidden="1" outlineLevel="5">
      <c r="A94" s="10" t="s">
        <v>70</v>
      </c>
      <c r="B94" s="17" t="s">
        <v>71</v>
      </c>
      <c r="C94" s="17" t="s">
        <v>75</v>
      </c>
      <c r="D94" s="17"/>
      <c r="E94" s="31"/>
      <c r="G94" s="7">
        <f t="shared" si="2"/>
        <v>0</v>
      </c>
    </row>
    <row r="95" spans="1:7" ht="51" hidden="1" outlineLevel="4">
      <c r="A95" s="29" t="s">
        <v>76</v>
      </c>
      <c r="B95" s="16" t="s">
        <v>71</v>
      </c>
      <c r="C95" s="16" t="s">
        <v>77</v>
      </c>
      <c r="D95" s="16"/>
      <c r="E95" s="30"/>
      <c r="G95" s="7">
        <f t="shared" si="2"/>
        <v>0</v>
      </c>
    </row>
    <row r="96" spans="1:7" ht="12.75" hidden="1" outlineLevel="5">
      <c r="A96" s="10" t="s">
        <v>70</v>
      </c>
      <c r="B96" s="17" t="s">
        <v>71</v>
      </c>
      <c r="C96" s="17" t="s">
        <v>77</v>
      </c>
      <c r="D96" s="17"/>
      <c r="E96" s="31"/>
      <c r="G96" s="7">
        <f t="shared" si="2"/>
        <v>0</v>
      </c>
    </row>
    <row r="97" spans="1:7" ht="51" hidden="1" outlineLevel="4">
      <c r="A97" s="29" t="s">
        <v>78</v>
      </c>
      <c r="B97" s="16" t="s">
        <v>71</v>
      </c>
      <c r="C97" s="16" t="s">
        <v>79</v>
      </c>
      <c r="D97" s="16"/>
      <c r="E97" s="30"/>
      <c r="G97" s="7">
        <f t="shared" si="2"/>
        <v>0</v>
      </c>
    </row>
    <row r="98" spans="1:7" ht="12.75" hidden="1" outlineLevel="5">
      <c r="A98" s="10" t="s">
        <v>70</v>
      </c>
      <c r="B98" s="17" t="s">
        <v>71</v>
      </c>
      <c r="C98" s="17" t="s">
        <v>79</v>
      </c>
      <c r="D98" s="17"/>
      <c r="E98" s="31"/>
      <c r="G98" s="7">
        <f t="shared" si="2"/>
        <v>0</v>
      </c>
    </row>
    <row r="99" spans="1:7" ht="12.75" outlineLevel="1">
      <c r="A99" s="27" t="s">
        <v>80</v>
      </c>
      <c r="B99" s="15" t="s">
        <v>81</v>
      </c>
      <c r="C99" s="15" t="s">
        <v>7</v>
      </c>
      <c r="D99" s="15" t="s">
        <v>7</v>
      </c>
      <c r="E99" s="28">
        <f>E100+E102+E104</f>
        <v>9125.598</v>
      </c>
      <c r="F99" s="22">
        <f>F100+F104</f>
        <v>0</v>
      </c>
      <c r="G99" s="5">
        <f>G100+G104</f>
        <v>3897.6</v>
      </c>
    </row>
    <row r="100" spans="1:5" ht="13.5" customHeight="1" outlineLevel="1">
      <c r="A100" s="8" t="s">
        <v>304</v>
      </c>
      <c r="B100" s="20" t="s">
        <v>81</v>
      </c>
      <c r="C100" s="20" t="s">
        <v>305</v>
      </c>
      <c r="D100" s="20"/>
      <c r="E100" s="35">
        <f>E101</f>
        <v>818.55</v>
      </c>
    </row>
    <row r="101" spans="1:5" ht="25.5" outlineLevel="1">
      <c r="A101" s="10" t="s">
        <v>254</v>
      </c>
      <c r="B101" s="21" t="s">
        <v>81</v>
      </c>
      <c r="C101" s="21" t="s">
        <v>306</v>
      </c>
      <c r="D101" s="21" t="s">
        <v>219</v>
      </c>
      <c r="E101" s="40">
        <v>818.55</v>
      </c>
    </row>
    <row r="102" spans="1:5" ht="25.5" outlineLevel="1">
      <c r="A102" s="10" t="s">
        <v>307</v>
      </c>
      <c r="B102" s="20" t="s">
        <v>81</v>
      </c>
      <c r="C102" s="20" t="s">
        <v>308</v>
      </c>
      <c r="D102" s="20"/>
      <c r="E102" s="35">
        <f>E103</f>
        <v>4409.448</v>
      </c>
    </row>
    <row r="103" spans="1:5" ht="25.5" outlineLevel="1">
      <c r="A103" s="10" t="s">
        <v>254</v>
      </c>
      <c r="B103" s="21" t="s">
        <v>81</v>
      </c>
      <c r="C103" s="21" t="s">
        <v>309</v>
      </c>
      <c r="D103" s="21" t="s">
        <v>219</v>
      </c>
      <c r="E103" s="40">
        <v>4409.448</v>
      </c>
    </row>
    <row r="104" spans="1:7" ht="12.75" outlineLevel="2">
      <c r="A104" s="39" t="s">
        <v>5</v>
      </c>
      <c r="B104" s="16" t="s">
        <v>81</v>
      </c>
      <c r="C104" s="16" t="s">
        <v>241</v>
      </c>
      <c r="D104" s="16"/>
      <c r="E104" s="30">
        <f>E105</f>
        <v>3897.6</v>
      </c>
      <c r="G104" s="7">
        <f t="shared" si="2"/>
        <v>3897.6</v>
      </c>
    </row>
    <row r="105" spans="1:7" ht="23.25" customHeight="1" outlineLevel="3">
      <c r="A105" s="8" t="s">
        <v>275</v>
      </c>
      <c r="B105" s="16" t="s">
        <v>81</v>
      </c>
      <c r="C105" s="16" t="s">
        <v>288</v>
      </c>
      <c r="D105" s="16"/>
      <c r="E105" s="30">
        <f>E106</f>
        <v>3897.6</v>
      </c>
      <c r="G105" s="7">
        <f t="shared" si="2"/>
        <v>3897.6</v>
      </c>
    </row>
    <row r="106" spans="1:7" ht="24" customHeight="1" outlineLevel="5">
      <c r="A106" s="10" t="s">
        <v>254</v>
      </c>
      <c r="B106" s="17" t="s">
        <v>81</v>
      </c>
      <c r="C106" s="17" t="s">
        <v>288</v>
      </c>
      <c r="D106" s="17" t="s">
        <v>219</v>
      </c>
      <c r="E106" s="31">
        <v>3897.6</v>
      </c>
      <c r="G106" s="7">
        <f t="shared" si="2"/>
        <v>3897.6</v>
      </c>
    </row>
    <row r="107" spans="1:7" ht="12.75" outlineLevel="1" collapsed="1">
      <c r="A107" s="27" t="s">
        <v>90</v>
      </c>
      <c r="B107" s="15" t="s">
        <v>91</v>
      </c>
      <c r="C107" s="15" t="s">
        <v>7</v>
      </c>
      <c r="D107" s="15" t="s">
        <v>7</v>
      </c>
      <c r="E107" s="28">
        <f>E108</f>
        <v>293.1</v>
      </c>
      <c r="F107" s="6">
        <v>3050</v>
      </c>
      <c r="G107" s="7">
        <f t="shared" si="2"/>
        <v>-2756.9</v>
      </c>
    </row>
    <row r="108" spans="1:7" ht="12.75" customHeight="1" hidden="1" outlineLevel="2" collapsed="1">
      <c r="A108" s="29" t="s">
        <v>92</v>
      </c>
      <c r="B108" s="16" t="s">
        <v>91</v>
      </c>
      <c r="C108" s="16" t="s">
        <v>93</v>
      </c>
      <c r="D108" s="16" t="s">
        <v>7</v>
      </c>
      <c r="E108" s="30">
        <f>E109</f>
        <v>293.1</v>
      </c>
      <c r="G108" s="7">
        <f t="shared" si="2"/>
        <v>293.1</v>
      </c>
    </row>
    <row r="109" spans="1:7" ht="25.5" customHeight="1" hidden="1" outlineLevel="3">
      <c r="A109" s="29" t="s">
        <v>94</v>
      </c>
      <c r="B109" s="16" t="s">
        <v>91</v>
      </c>
      <c r="C109" s="16" t="s">
        <v>95</v>
      </c>
      <c r="D109" s="16"/>
      <c r="E109" s="30">
        <f>E110</f>
        <v>293.1</v>
      </c>
      <c r="G109" s="7">
        <f t="shared" si="2"/>
        <v>293.1</v>
      </c>
    </row>
    <row r="110" spans="1:7" ht="25.5" customHeight="1" hidden="1" outlineLevel="5">
      <c r="A110" s="10" t="s">
        <v>197</v>
      </c>
      <c r="B110" s="17" t="s">
        <v>91</v>
      </c>
      <c r="C110" s="17" t="s">
        <v>95</v>
      </c>
      <c r="D110" s="17" t="s">
        <v>219</v>
      </c>
      <c r="E110" s="31">
        <v>293.1</v>
      </c>
      <c r="G110" s="7">
        <f t="shared" si="2"/>
        <v>293.1</v>
      </c>
    </row>
    <row r="111" spans="1:5" ht="12" customHeight="1" outlineLevel="5">
      <c r="A111" s="10" t="s">
        <v>276</v>
      </c>
      <c r="B111" s="17" t="s">
        <v>91</v>
      </c>
      <c r="C111" s="17" t="s">
        <v>277</v>
      </c>
      <c r="D111" s="17"/>
      <c r="E111" s="31">
        <v>293.1</v>
      </c>
    </row>
    <row r="112" spans="1:5" ht="24" customHeight="1" outlineLevel="5">
      <c r="A112" s="10" t="s">
        <v>254</v>
      </c>
      <c r="B112" s="17" t="s">
        <v>91</v>
      </c>
      <c r="C112" s="17" t="s">
        <v>277</v>
      </c>
      <c r="D112" s="17"/>
      <c r="E112" s="31">
        <v>293.1</v>
      </c>
    </row>
    <row r="113" spans="1:7" ht="12.75" outlineLevel="1">
      <c r="A113" s="27" t="s">
        <v>96</v>
      </c>
      <c r="B113" s="15" t="s">
        <v>97</v>
      </c>
      <c r="C113" s="15" t="s">
        <v>7</v>
      </c>
      <c r="D113" s="15" t="s">
        <v>7</v>
      </c>
      <c r="E113" s="28">
        <f>E114+E116</f>
        <v>115</v>
      </c>
      <c r="F113" s="6">
        <v>6550</v>
      </c>
      <c r="G113" s="7">
        <f t="shared" si="2"/>
        <v>-6435</v>
      </c>
    </row>
    <row r="114" spans="1:7" ht="19.5" customHeight="1" outlineLevel="2">
      <c r="A114" s="29" t="s">
        <v>236</v>
      </c>
      <c r="B114" s="16" t="s">
        <v>97</v>
      </c>
      <c r="C114" s="16" t="s">
        <v>278</v>
      </c>
      <c r="D114" s="16"/>
      <c r="E114" s="30">
        <f>E115</f>
        <v>100</v>
      </c>
      <c r="G114" s="7">
        <f t="shared" si="2"/>
        <v>100</v>
      </c>
    </row>
    <row r="115" spans="1:7" ht="24" customHeight="1" outlineLevel="5">
      <c r="A115" s="10" t="s">
        <v>254</v>
      </c>
      <c r="B115" s="17" t="s">
        <v>97</v>
      </c>
      <c r="C115" s="17" t="s">
        <v>278</v>
      </c>
      <c r="D115" s="17" t="s">
        <v>219</v>
      </c>
      <c r="E115" s="31">
        <v>100</v>
      </c>
      <c r="G115" s="7">
        <f t="shared" si="2"/>
        <v>100</v>
      </c>
    </row>
    <row r="116" spans="1:7" ht="13.5" customHeight="1" outlineLevel="2">
      <c r="A116" s="29" t="s">
        <v>5</v>
      </c>
      <c r="B116" s="16" t="s">
        <v>97</v>
      </c>
      <c r="C116" s="16" t="s">
        <v>241</v>
      </c>
      <c r="D116" s="16"/>
      <c r="E116" s="30">
        <f>E117</f>
        <v>15</v>
      </c>
      <c r="G116" s="7">
        <f t="shared" si="2"/>
        <v>15</v>
      </c>
    </row>
    <row r="117" spans="1:7" ht="23.25" customHeight="1" outlineLevel="4">
      <c r="A117" s="8" t="s">
        <v>221</v>
      </c>
      <c r="B117" s="16" t="s">
        <v>97</v>
      </c>
      <c r="C117" s="16" t="s">
        <v>279</v>
      </c>
      <c r="D117" s="16"/>
      <c r="E117" s="30">
        <f>E118</f>
        <v>15</v>
      </c>
      <c r="G117" s="7">
        <f t="shared" si="2"/>
        <v>15</v>
      </c>
    </row>
    <row r="118" spans="1:7" ht="24" customHeight="1" outlineLevel="5">
      <c r="A118" s="10" t="s">
        <v>254</v>
      </c>
      <c r="B118" s="17" t="s">
        <v>97</v>
      </c>
      <c r="C118" s="17" t="s">
        <v>279</v>
      </c>
      <c r="D118" s="17" t="s">
        <v>219</v>
      </c>
      <c r="E118" s="31">
        <v>15</v>
      </c>
      <c r="G118" s="7">
        <f t="shared" si="2"/>
        <v>15</v>
      </c>
    </row>
    <row r="119" spans="1:7" ht="12.75">
      <c r="A119" s="25" t="s">
        <v>98</v>
      </c>
      <c r="B119" s="14" t="s">
        <v>99</v>
      </c>
      <c r="C119" s="14" t="s">
        <v>7</v>
      </c>
      <c r="D119" s="14" t="s">
        <v>7</v>
      </c>
      <c r="E119" s="37">
        <f>E120+E133+E159</f>
        <v>31172.729999999996</v>
      </c>
      <c r="F119" s="6">
        <f>SUM(F120:F158)</f>
        <v>16000</v>
      </c>
      <c r="G119" s="7">
        <f t="shared" si="2"/>
        <v>15172.729999999996</v>
      </c>
    </row>
    <row r="120" spans="1:7" ht="12.75" outlineLevel="1">
      <c r="A120" s="27" t="s">
        <v>100</v>
      </c>
      <c r="B120" s="15" t="s">
        <v>101</v>
      </c>
      <c r="C120" s="15" t="s">
        <v>7</v>
      </c>
      <c r="D120" s="15" t="s">
        <v>7</v>
      </c>
      <c r="E120" s="28">
        <f>E121</f>
        <v>1515.8</v>
      </c>
      <c r="F120" s="6">
        <v>16000</v>
      </c>
      <c r="G120" s="7">
        <f t="shared" si="2"/>
        <v>-14484.2</v>
      </c>
    </row>
    <row r="121" spans="1:5" ht="16.5" customHeight="1" outlineLevel="1">
      <c r="A121" s="39" t="s">
        <v>212</v>
      </c>
      <c r="B121" s="20" t="s">
        <v>101</v>
      </c>
      <c r="C121" s="20" t="s">
        <v>241</v>
      </c>
      <c r="D121" s="20"/>
      <c r="E121" s="35">
        <f>E122+E124+E126</f>
        <v>1515.8</v>
      </c>
    </row>
    <row r="122" spans="1:5" ht="36" customHeight="1" outlineLevel="1">
      <c r="A122" s="8" t="s">
        <v>209</v>
      </c>
      <c r="B122" s="20" t="s">
        <v>101</v>
      </c>
      <c r="C122" s="20" t="s">
        <v>267</v>
      </c>
      <c r="D122" s="20"/>
      <c r="E122" s="35">
        <f>E123</f>
        <v>835</v>
      </c>
    </row>
    <row r="123" spans="1:5" ht="25.5" customHeight="1" outlineLevel="1">
      <c r="A123" s="10" t="s">
        <v>4</v>
      </c>
      <c r="B123" s="21" t="s">
        <v>101</v>
      </c>
      <c r="C123" s="21" t="s">
        <v>266</v>
      </c>
      <c r="D123" s="21" t="s">
        <v>0</v>
      </c>
      <c r="E123" s="40">
        <v>835</v>
      </c>
    </row>
    <row r="124" spans="1:5" ht="23.25" customHeight="1" outlineLevel="1">
      <c r="A124" s="10" t="s">
        <v>210</v>
      </c>
      <c r="B124" s="21" t="s">
        <v>101</v>
      </c>
      <c r="C124" s="21" t="s">
        <v>268</v>
      </c>
      <c r="D124" s="21"/>
      <c r="E124" s="40">
        <f>E125</f>
        <v>450</v>
      </c>
    </row>
    <row r="125" spans="1:5" ht="26.25" customHeight="1" outlineLevel="1">
      <c r="A125" s="10" t="s">
        <v>4</v>
      </c>
      <c r="B125" s="21" t="s">
        <v>101</v>
      </c>
      <c r="C125" s="21" t="s">
        <v>268</v>
      </c>
      <c r="D125" s="21" t="s">
        <v>0</v>
      </c>
      <c r="E125" s="40">
        <v>450</v>
      </c>
    </row>
    <row r="126" spans="1:5" ht="17.25" customHeight="1" outlineLevel="1">
      <c r="A126" s="10" t="s">
        <v>211</v>
      </c>
      <c r="B126" s="21" t="s">
        <v>101</v>
      </c>
      <c r="C126" s="21" t="s">
        <v>269</v>
      </c>
      <c r="D126" s="21"/>
      <c r="E126" s="40">
        <f>E127</f>
        <v>230.8</v>
      </c>
    </row>
    <row r="127" spans="1:5" ht="23.25" customHeight="1" outlineLevel="1" collapsed="1">
      <c r="A127" s="10" t="s">
        <v>254</v>
      </c>
      <c r="B127" s="21" t="s">
        <v>101</v>
      </c>
      <c r="C127" s="21" t="s">
        <v>269</v>
      </c>
      <c r="D127" s="21" t="s">
        <v>219</v>
      </c>
      <c r="E127" s="40">
        <v>230.8</v>
      </c>
    </row>
    <row r="128" spans="1:7" ht="12.75" customHeight="1" hidden="1" outlineLevel="2">
      <c r="A128" s="29" t="s">
        <v>43</v>
      </c>
      <c r="B128" s="16" t="s">
        <v>101</v>
      </c>
      <c r="C128" s="16" t="s">
        <v>44</v>
      </c>
      <c r="D128" s="16"/>
      <c r="E128" s="30"/>
      <c r="G128" s="7">
        <f t="shared" si="2"/>
        <v>0</v>
      </c>
    </row>
    <row r="129" spans="1:7" ht="25.5" customHeight="1" hidden="1" outlineLevel="3">
      <c r="A129" s="29" t="s">
        <v>102</v>
      </c>
      <c r="B129" s="16" t="s">
        <v>101</v>
      </c>
      <c r="C129" s="16" t="s">
        <v>103</v>
      </c>
      <c r="D129" s="16"/>
      <c r="E129" s="30"/>
      <c r="G129" s="7">
        <f t="shared" si="2"/>
        <v>0</v>
      </c>
    </row>
    <row r="130" spans="1:7" ht="38.25" customHeight="1" hidden="1" outlineLevel="4">
      <c r="A130" s="29" t="s">
        <v>104</v>
      </c>
      <c r="B130" s="16" t="s">
        <v>101</v>
      </c>
      <c r="C130" s="16" t="s">
        <v>105</v>
      </c>
      <c r="D130" s="16"/>
      <c r="E130" s="30"/>
      <c r="G130" s="7">
        <f t="shared" si="2"/>
        <v>0</v>
      </c>
    </row>
    <row r="131" spans="1:7" ht="12.75" customHeight="1" hidden="1" outlineLevel="5">
      <c r="A131" s="10" t="s">
        <v>40</v>
      </c>
      <c r="B131" s="17" t="s">
        <v>101</v>
      </c>
      <c r="C131" s="17" t="s">
        <v>105</v>
      </c>
      <c r="D131" s="17"/>
      <c r="E131" s="31"/>
      <c r="G131" s="7">
        <f t="shared" si="2"/>
        <v>0</v>
      </c>
    </row>
    <row r="132" spans="1:7" ht="12.75" customHeight="1" hidden="1" outlineLevel="5">
      <c r="A132" s="10" t="s">
        <v>88</v>
      </c>
      <c r="B132" s="17" t="s">
        <v>101</v>
      </c>
      <c r="C132" s="17" t="s">
        <v>105</v>
      </c>
      <c r="D132" s="17"/>
      <c r="E132" s="31"/>
      <c r="G132" s="7">
        <f t="shared" si="2"/>
        <v>0</v>
      </c>
    </row>
    <row r="133" spans="1:7" ht="12.75" outlineLevel="1" collapsed="1">
      <c r="A133" s="27" t="s">
        <v>106</v>
      </c>
      <c r="B133" s="15" t="s">
        <v>107</v>
      </c>
      <c r="C133" s="15" t="s">
        <v>7</v>
      </c>
      <c r="D133" s="15" t="s">
        <v>7</v>
      </c>
      <c r="E133" s="28">
        <f>E154+E156</f>
        <v>2098.1</v>
      </c>
      <c r="F133" s="22">
        <f>F156</f>
        <v>0</v>
      </c>
      <c r="G133" s="5">
        <f>G156</f>
        <v>70.2</v>
      </c>
    </row>
    <row r="134" spans="1:7" ht="12.75" customHeight="1" hidden="1" outlineLevel="2">
      <c r="A134" s="29" t="s">
        <v>27</v>
      </c>
      <c r="B134" s="16" t="s">
        <v>107</v>
      </c>
      <c r="C134" s="16" t="s">
        <v>29</v>
      </c>
      <c r="D134" s="16" t="s">
        <v>7</v>
      </c>
      <c r="E134" s="30"/>
      <c r="G134" s="7">
        <f t="shared" si="2"/>
        <v>0</v>
      </c>
    </row>
    <row r="135" spans="1:7" ht="25.5" customHeight="1" hidden="1" outlineLevel="3">
      <c r="A135" s="29" t="s">
        <v>57</v>
      </c>
      <c r="B135" s="16" t="s">
        <v>107</v>
      </c>
      <c r="C135" s="16" t="s">
        <v>58</v>
      </c>
      <c r="D135" s="16" t="s">
        <v>7</v>
      </c>
      <c r="E135" s="30"/>
      <c r="G135" s="7">
        <f t="shared" si="2"/>
        <v>0</v>
      </c>
    </row>
    <row r="136" spans="1:7" ht="12.75" customHeight="1" hidden="1" outlineLevel="4">
      <c r="A136" s="29" t="s">
        <v>59</v>
      </c>
      <c r="B136" s="16" t="s">
        <v>107</v>
      </c>
      <c r="C136" s="16" t="s">
        <v>60</v>
      </c>
      <c r="D136" s="16" t="s">
        <v>7</v>
      </c>
      <c r="E136" s="30"/>
      <c r="G136" s="7">
        <f t="shared" si="2"/>
        <v>0</v>
      </c>
    </row>
    <row r="137" spans="1:7" ht="12.75" customHeight="1" hidden="1" outlineLevel="5">
      <c r="A137" s="10" t="s">
        <v>31</v>
      </c>
      <c r="B137" s="17" t="s">
        <v>107</v>
      </c>
      <c r="C137" s="17" t="s">
        <v>60</v>
      </c>
      <c r="D137" s="17"/>
      <c r="E137" s="31"/>
      <c r="G137" s="7">
        <f t="shared" si="2"/>
        <v>0</v>
      </c>
    </row>
    <row r="138" spans="1:7" ht="25.5" customHeight="1" hidden="1" outlineLevel="2">
      <c r="A138" s="29" t="s">
        <v>82</v>
      </c>
      <c r="B138" s="16" t="s">
        <v>107</v>
      </c>
      <c r="C138" s="16" t="s">
        <v>83</v>
      </c>
      <c r="D138" s="16"/>
      <c r="E138" s="30"/>
      <c r="G138" s="7">
        <f t="shared" si="2"/>
        <v>0</v>
      </c>
    </row>
    <row r="139" spans="1:7" ht="51" customHeight="1" hidden="1" outlineLevel="3">
      <c r="A139" s="29" t="s">
        <v>84</v>
      </c>
      <c r="B139" s="16" t="s">
        <v>107</v>
      </c>
      <c r="C139" s="16" t="s">
        <v>85</v>
      </c>
      <c r="D139" s="16"/>
      <c r="E139" s="30"/>
      <c r="G139" s="7">
        <f t="shared" si="2"/>
        <v>0</v>
      </c>
    </row>
    <row r="140" spans="1:7" ht="25.5" customHeight="1" hidden="1" outlineLevel="4">
      <c r="A140" s="29" t="s">
        <v>86</v>
      </c>
      <c r="B140" s="16" t="s">
        <v>107</v>
      </c>
      <c r="C140" s="16" t="s">
        <v>87</v>
      </c>
      <c r="D140" s="16"/>
      <c r="E140" s="30"/>
      <c r="G140" s="7">
        <f t="shared" si="2"/>
        <v>0</v>
      </c>
    </row>
    <row r="141" spans="1:7" ht="12.75" customHeight="1" hidden="1" outlineLevel="5">
      <c r="A141" s="10" t="s">
        <v>31</v>
      </c>
      <c r="B141" s="17" t="s">
        <v>107</v>
      </c>
      <c r="C141" s="17" t="s">
        <v>87</v>
      </c>
      <c r="D141" s="17"/>
      <c r="E141" s="31"/>
      <c r="G141" s="7">
        <f t="shared" si="2"/>
        <v>0</v>
      </c>
    </row>
    <row r="142" spans="1:7" ht="12.75" customHeight="1" hidden="1" outlineLevel="2">
      <c r="A142" s="29" t="s">
        <v>108</v>
      </c>
      <c r="B142" s="16" t="s">
        <v>107</v>
      </c>
      <c r="C142" s="16" t="s">
        <v>109</v>
      </c>
      <c r="D142" s="16"/>
      <c r="E142" s="30"/>
      <c r="G142" s="7">
        <f aca="true" t="shared" si="3" ref="G142:G158">E142-F142</f>
        <v>0</v>
      </c>
    </row>
    <row r="143" spans="1:7" ht="12.75" customHeight="1" hidden="1" outlineLevel="3">
      <c r="A143" s="29" t="s">
        <v>110</v>
      </c>
      <c r="B143" s="16" t="s">
        <v>107</v>
      </c>
      <c r="C143" s="16" t="s">
        <v>111</v>
      </c>
      <c r="D143" s="16"/>
      <c r="E143" s="30"/>
      <c r="G143" s="7">
        <f t="shared" si="3"/>
        <v>0</v>
      </c>
    </row>
    <row r="144" spans="1:7" ht="12.75" customHeight="1" hidden="1" outlineLevel="5">
      <c r="A144" s="10" t="s">
        <v>31</v>
      </c>
      <c r="B144" s="17" t="s">
        <v>107</v>
      </c>
      <c r="C144" s="17" t="s">
        <v>111</v>
      </c>
      <c r="D144" s="17"/>
      <c r="E144" s="31"/>
      <c r="G144" s="7">
        <f t="shared" si="3"/>
        <v>0</v>
      </c>
    </row>
    <row r="145" spans="1:7" ht="12.75" customHeight="1" hidden="1" outlineLevel="2">
      <c r="A145" s="29" t="s">
        <v>22</v>
      </c>
      <c r="B145" s="16" t="s">
        <v>107</v>
      </c>
      <c r="C145" s="16" t="s">
        <v>23</v>
      </c>
      <c r="D145" s="16"/>
      <c r="E145" s="30"/>
      <c r="G145" s="7">
        <f t="shared" si="3"/>
        <v>0</v>
      </c>
    </row>
    <row r="146" spans="1:7" ht="38.25" customHeight="1" hidden="1" outlineLevel="3">
      <c r="A146" s="29" t="s">
        <v>41</v>
      </c>
      <c r="B146" s="16" t="s">
        <v>107</v>
      </c>
      <c r="C146" s="16" t="s">
        <v>42</v>
      </c>
      <c r="D146" s="16"/>
      <c r="E146" s="30"/>
      <c r="G146" s="7">
        <f t="shared" si="3"/>
        <v>0</v>
      </c>
    </row>
    <row r="147" spans="1:7" ht="38.25" customHeight="1" hidden="1" outlineLevel="4">
      <c r="A147" s="29" t="s">
        <v>112</v>
      </c>
      <c r="B147" s="16" t="s">
        <v>107</v>
      </c>
      <c r="C147" s="16" t="s">
        <v>113</v>
      </c>
      <c r="D147" s="16"/>
      <c r="E147" s="30"/>
      <c r="G147" s="7">
        <f t="shared" si="3"/>
        <v>0</v>
      </c>
    </row>
    <row r="148" spans="1:7" ht="12.75" customHeight="1" hidden="1" outlineLevel="5">
      <c r="A148" s="10" t="s">
        <v>31</v>
      </c>
      <c r="B148" s="17" t="s">
        <v>107</v>
      </c>
      <c r="C148" s="17" t="s">
        <v>113</v>
      </c>
      <c r="D148" s="17"/>
      <c r="E148" s="31"/>
      <c r="G148" s="7">
        <f t="shared" si="3"/>
        <v>0</v>
      </c>
    </row>
    <row r="149" spans="1:7" ht="12.75" customHeight="1" hidden="1" outlineLevel="2">
      <c r="A149" s="29" t="s">
        <v>43</v>
      </c>
      <c r="B149" s="16" t="s">
        <v>107</v>
      </c>
      <c r="C149" s="16" t="s">
        <v>44</v>
      </c>
      <c r="D149" s="16"/>
      <c r="E149" s="30"/>
      <c r="G149" s="7">
        <f t="shared" si="3"/>
        <v>0</v>
      </c>
    </row>
    <row r="150" spans="1:7" ht="25.5" customHeight="1" hidden="1" outlineLevel="3">
      <c r="A150" s="29" t="s">
        <v>114</v>
      </c>
      <c r="B150" s="16" t="s">
        <v>107</v>
      </c>
      <c r="C150" s="16" t="s">
        <v>115</v>
      </c>
      <c r="D150" s="16"/>
      <c r="E150" s="30"/>
      <c r="G150" s="7">
        <f t="shared" si="3"/>
        <v>0</v>
      </c>
    </row>
    <row r="151" spans="1:7" ht="12.75" customHeight="1" hidden="1" outlineLevel="5">
      <c r="A151" s="10" t="s">
        <v>88</v>
      </c>
      <c r="B151" s="17" t="s">
        <v>107</v>
      </c>
      <c r="C151" s="17" t="s">
        <v>115</v>
      </c>
      <c r="D151" s="17"/>
      <c r="E151" s="31"/>
      <c r="G151" s="7">
        <f t="shared" si="3"/>
        <v>0</v>
      </c>
    </row>
    <row r="152" spans="1:7" ht="38.25" customHeight="1" hidden="1" outlineLevel="3">
      <c r="A152" s="29" t="s">
        <v>116</v>
      </c>
      <c r="B152" s="16" t="s">
        <v>107</v>
      </c>
      <c r="C152" s="16" t="s">
        <v>117</v>
      </c>
      <c r="D152" s="16"/>
      <c r="E152" s="30"/>
      <c r="G152" s="7">
        <f t="shared" si="3"/>
        <v>0</v>
      </c>
    </row>
    <row r="153" spans="1:7" ht="12.75" customHeight="1" hidden="1" outlineLevel="5">
      <c r="A153" s="10" t="s">
        <v>31</v>
      </c>
      <c r="B153" s="17" t="s">
        <v>107</v>
      </c>
      <c r="C153" s="17" t="s">
        <v>117</v>
      </c>
      <c r="D153" s="17"/>
      <c r="E153" s="31"/>
      <c r="G153" s="7">
        <f t="shared" si="3"/>
        <v>0</v>
      </c>
    </row>
    <row r="154" spans="1:5" ht="36" customHeight="1" outlineLevel="5">
      <c r="A154" s="10" t="s">
        <v>332</v>
      </c>
      <c r="B154" s="17" t="s">
        <v>107</v>
      </c>
      <c r="C154" s="17" t="s">
        <v>339</v>
      </c>
      <c r="D154" s="17"/>
      <c r="E154" s="41">
        <f>E155</f>
        <v>2027.9</v>
      </c>
    </row>
    <row r="155" spans="1:5" ht="27" customHeight="1" outlineLevel="5">
      <c r="A155" s="10" t="s">
        <v>254</v>
      </c>
      <c r="B155" s="17" t="s">
        <v>107</v>
      </c>
      <c r="C155" s="17" t="s">
        <v>340</v>
      </c>
      <c r="D155" s="17" t="s">
        <v>219</v>
      </c>
      <c r="E155" s="41">
        <v>2027.9</v>
      </c>
    </row>
    <row r="156" spans="1:7" ht="14.25" customHeight="1" outlineLevel="2">
      <c r="A156" s="39" t="s">
        <v>213</v>
      </c>
      <c r="B156" s="16" t="s">
        <v>107</v>
      </c>
      <c r="C156" s="16" t="s">
        <v>265</v>
      </c>
      <c r="D156" s="16"/>
      <c r="E156" s="30">
        <f>E157</f>
        <v>70.2</v>
      </c>
      <c r="G156" s="7">
        <f t="shared" si="3"/>
        <v>70.2</v>
      </c>
    </row>
    <row r="157" spans="1:7" ht="24.75" customHeight="1" outlineLevel="3" collapsed="1">
      <c r="A157" s="10" t="s">
        <v>254</v>
      </c>
      <c r="B157" s="17" t="s">
        <v>107</v>
      </c>
      <c r="C157" s="17" t="s">
        <v>265</v>
      </c>
      <c r="D157" s="17" t="s">
        <v>219</v>
      </c>
      <c r="E157" s="31">
        <v>70.2</v>
      </c>
      <c r="G157" s="7">
        <f t="shared" si="3"/>
        <v>70.2</v>
      </c>
    </row>
    <row r="158" spans="1:7" ht="12.75" customHeight="1" hidden="1" outlineLevel="5">
      <c r="A158" s="10" t="s">
        <v>31</v>
      </c>
      <c r="B158" s="17" t="s">
        <v>107</v>
      </c>
      <c r="C158" s="17" t="s">
        <v>118</v>
      </c>
      <c r="D158" s="17"/>
      <c r="E158" s="31"/>
      <c r="G158" s="7">
        <f t="shared" si="3"/>
        <v>0</v>
      </c>
    </row>
    <row r="159" spans="1:5" ht="12.75" outlineLevel="5">
      <c r="A159" s="27" t="s">
        <v>214</v>
      </c>
      <c r="B159" s="15" t="s">
        <v>215</v>
      </c>
      <c r="C159" s="15"/>
      <c r="D159" s="15"/>
      <c r="E159" s="28">
        <f>E160+E162+E164+E166+E168+E170+E172</f>
        <v>27558.829999999998</v>
      </c>
    </row>
    <row r="160" spans="1:5" ht="15" customHeight="1" outlineLevel="5">
      <c r="A160" s="29" t="s">
        <v>216</v>
      </c>
      <c r="B160" s="16" t="s">
        <v>215</v>
      </c>
      <c r="C160" s="16" t="s">
        <v>264</v>
      </c>
      <c r="D160" s="16"/>
      <c r="E160" s="33">
        <f>E161</f>
        <v>10074</v>
      </c>
    </row>
    <row r="161" spans="1:5" ht="23.25" customHeight="1" outlineLevel="5">
      <c r="A161" s="10" t="s">
        <v>254</v>
      </c>
      <c r="B161" s="17" t="s">
        <v>215</v>
      </c>
      <c r="C161" s="17" t="s">
        <v>264</v>
      </c>
      <c r="D161" s="17" t="s">
        <v>219</v>
      </c>
      <c r="E161" s="41">
        <v>10074</v>
      </c>
    </row>
    <row r="162" spans="1:5" ht="15" customHeight="1" outlineLevel="5">
      <c r="A162" s="10" t="s">
        <v>217</v>
      </c>
      <c r="B162" s="17" t="s">
        <v>215</v>
      </c>
      <c r="C162" s="17" t="s">
        <v>263</v>
      </c>
      <c r="D162" s="17"/>
      <c r="E162" s="31">
        <f>E163</f>
        <v>300</v>
      </c>
    </row>
    <row r="163" spans="1:5" ht="23.25" customHeight="1" outlineLevel="5">
      <c r="A163" s="10" t="s">
        <v>254</v>
      </c>
      <c r="B163" s="17" t="s">
        <v>215</v>
      </c>
      <c r="C163" s="17" t="s">
        <v>263</v>
      </c>
      <c r="D163" s="17" t="s">
        <v>219</v>
      </c>
      <c r="E163" s="31">
        <v>300</v>
      </c>
    </row>
    <row r="164" spans="1:5" ht="18" customHeight="1" outlineLevel="5">
      <c r="A164" s="10" t="s">
        <v>218</v>
      </c>
      <c r="B164" s="17" t="s">
        <v>215</v>
      </c>
      <c r="C164" s="17" t="s">
        <v>262</v>
      </c>
      <c r="D164" s="17"/>
      <c r="E164" s="31">
        <f>E165</f>
        <v>13357.1</v>
      </c>
    </row>
    <row r="165" spans="1:5" ht="23.25" customHeight="1" outlineLevel="5">
      <c r="A165" s="10" t="s">
        <v>254</v>
      </c>
      <c r="B165" s="17" t="s">
        <v>215</v>
      </c>
      <c r="C165" s="17" t="s">
        <v>262</v>
      </c>
      <c r="D165" s="17" t="s">
        <v>219</v>
      </c>
      <c r="E165" s="31">
        <v>13357.1</v>
      </c>
    </row>
    <row r="166" spans="1:5" ht="36.75" customHeight="1" outlineLevel="5">
      <c r="A166" s="10" t="s">
        <v>315</v>
      </c>
      <c r="B166" s="16" t="s">
        <v>215</v>
      </c>
      <c r="C166" s="16" t="s">
        <v>310</v>
      </c>
      <c r="D166" s="16"/>
      <c r="E166" s="33">
        <f>E167</f>
        <v>2055</v>
      </c>
    </row>
    <row r="167" spans="1:5" ht="23.25" customHeight="1" outlineLevel="5">
      <c r="A167" s="10" t="s">
        <v>254</v>
      </c>
      <c r="B167" s="17" t="s">
        <v>215</v>
      </c>
      <c r="C167" s="17" t="s">
        <v>338</v>
      </c>
      <c r="D167" s="17" t="s">
        <v>219</v>
      </c>
      <c r="E167" s="41">
        <v>2055</v>
      </c>
    </row>
    <row r="168" spans="1:5" ht="16.5" customHeight="1" outlineLevel="5">
      <c r="A168" s="29" t="s">
        <v>304</v>
      </c>
      <c r="B168" s="16" t="s">
        <v>215</v>
      </c>
      <c r="C168" s="16" t="s">
        <v>310</v>
      </c>
      <c r="D168" s="16"/>
      <c r="E168" s="30">
        <f>E169</f>
        <v>172.73</v>
      </c>
    </row>
    <row r="169" spans="1:5" ht="23.25" customHeight="1" outlineLevel="5">
      <c r="A169" s="10" t="s">
        <v>254</v>
      </c>
      <c r="B169" s="17" t="s">
        <v>215</v>
      </c>
      <c r="C169" s="17" t="s">
        <v>311</v>
      </c>
      <c r="D169" s="17" t="s">
        <v>219</v>
      </c>
      <c r="E169" s="31">
        <v>172.73</v>
      </c>
    </row>
    <row r="170" spans="1:5" ht="23.25" customHeight="1" outlineLevel="5">
      <c r="A170" s="10" t="s">
        <v>312</v>
      </c>
      <c r="B170" s="16" t="s">
        <v>215</v>
      </c>
      <c r="C170" s="16" t="s">
        <v>313</v>
      </c>
      <c r="D170" s="16"/>
      <c r="E170" s="30">
        <f>E171</f>
        <v>1250</v>
      </c>
    </row>
    <row r="171" spans="1:5" ht="23.25" customHeight="1" outlineLevel="5">
      <c r="A171" s="10" t="s">
        <v>254</v>
      </c>
      <c r="B171" s="17" t="s">
        <v>215</v>
      </c>
      <c r="C171" s="17" t="s">
        <v>314</v>
      </c>
      <c r="D171" s="17" t="s">
        <v>219</v>
      </c>
      <c r="E171" s="31">
        <v>1250</v>
      </c>
    </row>
    <row r="172" spans="1:5" ht="16.5" customHeight="1" outlineLevel="5">
      <c r="A172" s="10" t="s">
        <v>5</v>
      </c>
      <c r="B172" s="17" t="s">
        <v>215</v>
      </c>
      <c r="C172" s="17" t="s">
        <v>241</v>
      </c>
      <c r="D172" s="17"/>
      <c r="E172" s="31">
        <f>E173</f>
        <v>350</v>
      </c>
    </row>
    <row r="173" spans="1:5" ht="36" customHeight="1" outlineLevel="5">
      <c r="A173" s="8" t="s">
        <v>347</v>
      </c>
      <c r="B173" s="17" t="s">
        <v>215</v>
      </c>
      <c r="C173" s="17" t="s">
        <v>296</v>
      </c>
      <c r="D173" s="17"/>
      <c r="E173" s="31">
        <f>E174</f>
        <v>350</v>
      </c>
    </row>
    <row r="174" spans="1:5" ht="25.5" outlineLevel="5">
      <c r="A174" s="10" t="s">
        <v>254</v>
      </c>
      <c r="B174" s="17" t="s">
        <v>215</v>
      </c>
      <c r="C174" s="17" t="s">
        <v>296</v>
      </c>
      <c r="D174" s="17" t="s">
        <v>219</v>
      </c>
      <c r="E174" s="31">
        <v>350</v>
      </c>
    </row>
    <row r="175" spans="1:7" ht="12.75" collapsed="1">
      <c r="A175" s="25" t="s">
        <v>120</v>
      </c>
      <c r="B175" s="14" t="s">
        <v>121</v>
      </c>
      <c r="C175" s="14" t="s">
        <v>7</v>
      </c>
      <c r="D175" s="14" t="s">
        <v>7</v>
      </c>
      <c r="E175" s="37">
        <f>E185</f>
        <v>872.912</v>
      </c>
      <c r="F175" s="6">
        <f>SUM(F176:F188)</f>
        <v>9400</v>
      </c>
      <c r="G175" s="7">
        <f>E175-F175</f>
        <v>-8527.088</v>
      </c>
    </row>
    <row r="176" spans="1:7" ht="12.75" customHeight="1" hidden="1" outlineLevel="2">
      <c r="A176" s="29" t="s">
        <v>126</v>
      </c>
      <c r="B176" s="16" t="s">
        <v>134</v>
      </c>
      <c r="C176" s="16" t="s">
        <v>127</v>
      </c>
      <c r="D176" s="16" t="s">
        <v>7</v>
      </c>
      <c r="E176" s="30"/>
      <c r="G176" s="7">
        <f aca="true" t="shared" si="4" ref="G176:G188">E176-F176</f>
        <v>0</v>
      </c>
    </row>
    <row r="177" spans="1:7" ht="25.5" customHeight="1" hidden="1" outlineLevel="3">
      <c r="A177" s="29" t="s">
        <v>128</v>
      </c>
      <c r="B177" s="16" t="s">
        <v>134</v>
      </c>
      <c r="C177" s="16" t="s">
        <v>129</v>
      </c>
      <c r="D177" s="16" t="s">
        <v>7</v>
      </c>
      <c r="E177" s="30"/>
      <c r="G177" s="7">
        <f t="shared" si="4"/>
        <v>0</v>
      </c>
    </row>
    <row r="178" spans="1:7" ht="12.75" customHeight="1" hidden="1" outlineLevel="4">
      <c r="A178" s="29" t="s">
        <v>130</v>
      </c>
      <c r="B178" s="16" t="s">
        <v>134</v>
      </c>
      <c r="C178" s="16" t="s">
        <v>131</v>
      </c>
      <c r="D178" s="16" t="s">
        <v>7</v>
      </c>
      <c r="E178" s="30"/>
      <c r="G178" s="7">
        <f t="shared" si="4"/>
        <v>0</v>
      </c>
    </row>
    <row r="179" spans="1:7" ht="12.75" customHeight="1" hidden="1" outlineLevel="5">
      <c r="A179" s="10" t="s">
        <v>122</v>
      </c>
      <c r="B179" s="17" t="s">
        <v>134</v>
      </c>
      <c r="C179" s="17" t="s">
        <v>131</v>
      </c>
      <c r="D179" s="17" t="s">
        <v>123</v>
      </c>
      <c r="E179" s="31"/>
      <c r="G179" s="7">
        <f t="shared" si="4"/>
        <v>0</v>
      </c>
    </row>
    <row r="180" spans="1:7" ht="25.5" customHeight="1" hidden="1" outlineLevel="4">
      <c r="A180" s="29" t="s">
        <v>132</v>
      </c>
      <c r="B180" s="16" t="s">
        <v>134</v>
      </c>
      <c r="C180" s="16" t="s">
        <v>133</v>
      </c>
      <c r="D180" s="16" t="s">
        <v>7</v>
      </c>
      <c r="E180" s="30"/>
      <c r="G180" s="7">
        <f t="shared" si="4"/>
        <v>0</v>
      </c>
    </row>
    <row r="181" spans="1:7" ht="12.75" customHeight="1" hidden="1" outlineLevel="5">
      <c r="A181" s="10" t="s">
        <v>122</v>
      </c>
      <c r="B181" s="17" t="s">
        <v>134</v>
      </c>
      <c r="C181" s="17" t="s">
        <v>133</v>
      </c>
      <c r="D181" s="17" t="s">
        <v>123</v>
      </c>
      <c r="E181" s="31"/>
      <c r="G181" s="7">
        <f t="shared" si="4"/>
        <v>0</v>
      </c>
    </row>
    <row r="182" spans="1:7" ht="25.5" customHeight="1" hidden="1" outlineLevel="3">
      <c r="A182" s="29" t="s">
        <v>137</v>
      </c>
      <c r="B182" s="16" t="s">
        <v>134</v>
      </c>
      <c r="C182" s="16" t="s">
        <v>138</v>
      </c>
      <c r="D182" s="16" t="s">
        <v>7</v>
      </c>
      <c r="E182" s="30"/>
      <c r="G182" s="7">
        <f t="shared" si="4"/>
        <v>0</v>
      </c>
    </row>
    <row r="183" spans="1:7" ht="25.5" customHeight="1" hidden="1" outlineLevel="4">
      <c r="A183" s="29" t="s">
        <v>139</v>
      </c>
      <c r="B183" s="16" t="s">
        <v>134</v>
      </c>
      <c r="C183" s="16" t="s">
        <v>140</v>
      </c>
      <c r="D183" s="16" t="s">
        <v>7</v>
      </c>
      <c r="E183" s="30"/>
      <c r="G183" s="7">
        <f t="shared" si="4"/>
        <v>0</v>
      </c>
    </row>
    <row r="184" spans="1:7" ht="12.75" customHeight="1" hidden="1" outlineLevel="5">
      <c r="A184" s="10" t="s">
        <v>122</v>
      </c>
      <c r="B184" s="17" t="s">
        <v>134</v>
      </c>
      <c r="C184" s="17" t="s">
        <v>140</v>
      </c>
      <c r="D184" s="17" t="s">
        <v>123</v>
      </c>
      <c r="E184" s="31"/>
      <c r="G184" s="7">
        <f t="shared" si="4"/>
        <v>0</v>
      </c>
    </row>
    <row r="185" spans="1:7" ht="12.75" outlineLevel="1">
      <c r="A185" s="27" t="s">
        <v>141</v>
      </c>
      <c r="B185" s="15" t="s">
        <v>142</v>
      </c>
      <c r="C185" s="15" t="s">
        <v>7</v>
      </c>
      <c r="D185" s="15" t="s">
        <v>7</v>
      </c>
      <c r="E185" s="28">
        <f>E186</f>
        <v>872.912</v>
      </c>
      <c r="F185" s="6">
        <v>9400</v>
      </c>
      <c r="G185" s="7">
        <f t="shared" si="4"/>
        <v>-8527.088</v>
      </c>
    </row>
    <row r="186" spans="1:7" ht="17.25" customHeight="1" outlineLevel="2">
      <c r="A186" s="29" t="s">
        <v>143</v>
      </c>
      <c r="B186" s="16" t="s">
        <v>142</v>
      </c>
      <c r="C186" s="16" t="s">
        <v>260</v>
      </c>
      <c r="D186" s="16" t="s">
        <v>7</v>
      </c>
      <c r="E186" s="30">
        <f>E187</f>
        <v>872.912</v>
      </c>
      <c r="G186" s="7">
        <f t="shared" si="4"/>
        <v>872.912</v>
      </c>
    </row>
    <row r="187" spans="1:7" ht="15" customHeight="1" outlineLevel="3">
      <c r="A187" s="29" t="s">
        <v>144</v>
      </c>
      <c r="B187" s="16" t="s">
        <v>142</v>
      </c>
      <c r="C187" s="16" t="s">
        <v>261</v>
      </c>
      <c r="D187" s="16" t="s">
        <v>7</v>
      </c>
      <c r="E187" s="30">
        <f>E188+E189</f>
        <v>872.912</v>
      </c>
      <c r="G187" s="7">
        <f t="shared" si="4"/>
        <v>872.912</v>
      </c>
    </row>
    <row r="188" spans="1:7" ht="23.25" customHeight="1" outlineLevel="5">
      <c r="A188" s="10" t="s">
        <v>254</v>
      </c>
      <c r="B188" s="17" t="s">
        <v>142</v>
      </c>
      <c r="C188" s="17" t="s">
        <v>261</v>
      </c>
      <c r="D188" s="17" t="s">
        <v>219</v>
      </c>
      <c r="E188" s="31">
        <v>782.1</v>
      </c>
      <c r="G188" s="7">
        <f t="shared" si="4"/>
        <v>782.1</v>
      </c>
    </row>
    <row r="189" spans="1:5" ht="25.5" customHeight="1" outlineLevel="5">
      <c r="A189" s="10" t="s">
        <v>316</v>
      </c>
      <c r="B189" s="17" t="s">
        <v>142</v>
      </c>
      <c r="C189" s="17" t="s">
        <v>318</v>
      </c>
      <c r="D189" s="17"/>
      <c r="E189" s="31">
        <f>E190</f>
        <v>90.812</v>
      </c>
    </row>
    <row r="190" spans="1:5" ht="38.25" customHeight="1" outlineLevel="5">
      <c r="A190" s="10" t="s">
        <v>317</v>
      </c>
      <c r="B190" s="17" t="s">
        <v>142</v>
      </c>
      <c r="C190" s="17" t="s">
        <v>319</v>
      </c>
      <c r="D190" s="17" t="s">
        <v>242</v>
      </c>
      <c r="E190" s="31">
        <v>90.812</v>
      </c>
    </row>
    <row r="191" spans="1:7" ht="12.75">
      <c r="A191" s="25" t="s">
        <v>145</v>
      </c>
      <c r="B191" s="14" t="s">
        <v>146</v>
      </c>
      <c r="C191" s="14" t="s">
        <v>7</v>
      </c>
      <c r="D191" s="14" t="s">
        <v>7</v>
      </c>
      <c r="E191" s="37">
        <f>E192</f>
        <v>1600.3</v>
      </c>
      <c r="F191" s="6">
        <f>SUM(F192:F214)</f>
        <v>33077.2</v>
      </c>
      <c r="G191" s="7">
        <f aca="true" t="shared" si="5" ref="G191:G214">E191-F191</f>
        <v>-31476.899999999998</v>
      </c>
    </row>
    <row r="192" spans="1:7" ht="12.75" outlineLevel="1" collapsed="1">
      <c r="A192" s="27" t="s">
        <v>147</v>
      </c>
      <c r="B192" s="15" t="s">
        <v>148</v>
      </c>
      <c r="C192" s="15" t="s">
        <v>7</v>
      </c>
      <c r="D192" s="15" t="s">
        <v>7</v>
      </c>
      <c r="E192" s="28">
        <f>E198</f>
        <v>1600.3</v>
      </c>
      <c r="F192" s="6">
        <v>33077.2</v>
      </c>
      <c r="G192" s="7">
        <f t="shared" si="5"/>
        <v>-31476.899999999998</v>
      </c>
    </row>
    <row r="193" spans="1:7" ht="25.5" customHeight="1" hidden="1" outlineLevel="2">
      <c r="A193" s="29" t="s">
        <v>82</v>
      </c>
      <c r="B193" s="16" t="s">
        <v>148</v>
      </c>
      <c r="C193" s="16" t="s">
        <v>83</v>
      </c>
      <c r="D193" s="16" t="s">
        <v>7</v>
      </c>
      <c r="E193" s="30"/>
      <c r="G193" s="7">
        <f t="shared" si="5"/>
        <v>0</v>
      </c>
    </row>
    <row r="194" spans="1:7" ht="51" customHeight="1" hidden="1" outlineLevel="3">
      <c r="A194" s="29" t="s">
        <v>84</v>
      </c>
      <c r="B194" s="16" t="s">
        <v>148</v>
      </c>
      <c r="C194" s="16" t="s">
        <v>85</v>
      </c>
      <c r="D194" s="16" t="s">
        <v>7</v>
      </c>
      <c r="E194" s="30"/>
      <c r="G194" s="7">
        <f t="shared" si="5"/>
        <v>0</v>
      </c>
    </row>
    <row r="195" spans="1:7" ht="25.5" customHeight="1" hidden="1" outlineLevel="4">
      <c r="A195" s="29" t="s">
        <v>86</v>
      </c>
      <c r="B195" s="16" t="s">
        <v>148</v>
      </c>
      <c r="C195" s="16" t="s">
        <v>87</v>
      </c>
      <c r="D195" s="16"/>
      <c r="E195" s="30"/>
      <c r="G195" s="7">
        <f t="shared" si="5"/>
        <v>0</v>
      </c>
    </row>
    <row r="196" spans="1:7" ht="12.75" customHeight="1" hidden="1" outlineLevel="5">
      <c r="A196" s="10" t="s">
        <v>88</v>
      </c>
      <c r="B196" s="17" t="s">
        <v>148</v>
      </c>
      <c r="C196" s="17" t="s">
        <v>87</v>
      </c>
      <c r="D196" s="17"/>
      <c r="E196" s="31"/>
      <c r="G196" s="7">
        <f t="shared" si="5"/>
        <v>0</v>
      </c>
    </row>
    <row r="197" spans="1:7" ht="51" customHeight="1" hidden="1" outlineLevel="5">
      <c r="A197" s="10" t="s">
        <v>119</v>
      </c>
      <c r="B197" s="17" t="s">
        <v>148</v>
      </c>
      <c r="C197" s="17" t="s">
        <v>87</v>
      </c>
      <c r="D197" s="17"/>
      <c r="E197" s="31"/>
      <c r="G197" s="7">
        <f t="shared" si="5"/>
        <v>0</v>
      </c>
    </row>
    <row r="198" spans="1:5" ht="12.75" outlineLevel="3">
      <c r="A198" s="10" t="s">
        <v>258</v>
      </c>
      <c r="B198" s="16" t="s">
        <v>148</v>
      </c>
      <c r="C198" s="16" t="s">
        <v>259</v>
      </c>
      <c r="D198" s="16"/>
      <c r="E198" s="30">
        <v>1600.3</v>
      </c>
    </row>
    <row r="199" spans="1:7" ht="25.5" outlineLevel="5">
      <c r="A199" s="10" t="s">
        <v>254</v>
      </c>
      <c r="B199" s="17" t="s">
        <v>148</v>
      </c>
      <c r="C199" s="17" t="s">
        <v>259</v>
      </c>
      <c r="D199" s="17" t="s">
        <v>219</v>
      </c>
      <c r="E199" s="31">
        <v>1600.3</v>
      </c>
      <c r="G199" s="7">
        <f>E199-F199</f>
        <v>1600.3</v>
      </c>
    </row>
    <row r="200" spans="1:7" ht="12.75" customHeight="1" hidden="1" outlineLevel="2" collapsed="1">
      <c r="A200" s="29" t="s">
        <v>22</v>
      </c>
      <c r="B200" s="16" t="s">
        <v>148</v>
      </c>
      <c r="C200" s="16" t="s">
        <v>23</v>
      </c>
      <c r="D200" s="16"/>
      <c r="E200" s="30"/>
      <c r="G200" s="7">
        <f t="shared" si="5"/>
        <v>0</v>
      </c>
    </row>
    <row r="201" spans="1:7" ht="38.25" customHeight="1" hidden="1" outlineLevel="3">
      <c r="A201" s="29" t="s">
        <v>41</v>
      </c>
      <c r="B201" s="16" t="s">
        <v>148</v>
      </c>
      <c r="C201" s="16" t="s">
        <v>42</v>
      </c>
      <c r="D201" s="16"/>
      <c r="E201" s="30"/>
      <c r="G201" s="7">
        <f t="shared" si="5"/>
        <v>0</v>
      </c>
    </row>
    <row r="202" spans="1:7" ht="38.25" customHeight="1" hidden="1" outlineLevel="4">
      <c r="A202" s="29" t="s">
        <v>41</v>
      </c>
      <c r="B202" s="16" t="s">
        <v>148</v>
      </c>
      <c r="C202" s="16" t="s">
        <v>42</v>
      </c>
      <c r="D202" s="16"/>
      <c r="E202" s="30"/>
      <c r="G202" s="7">
        <f t="shared" si="5"/>
        <v>0</v>
      </c>
    </row>
    <row r="203" spans="1:7" ht="12.75" customHeight="1" hidden="1" outlineLevel="5">
      <c r="A203" s="10" t="s">
        <v>25</v>
      </c>
      <c r="B203" s="17" t="s">
        <v>148</v>
      </c>
      <c r="C203" s="17" t="s">
        <v>42</v>
      </c>
      <c r="D203" s="17"/>
      <c r="E203" s="31"/>
      <c r="G203" s="7">
        <f t="shared" si="5"/>
        <v>0</v>
      </c>
    </row>
    <row r="204" spans="1:7" ht="25.5" customHeight="1" hidden="1" outlineLevel="4">
      <c r="A204" s="29" t="s">
        <v>149</v>
      </c>
      <c r="B204" s="16" t="s">
        <v>148</v>
      </c>
      <c r="C204" s="16" t="s">
        <v>150</v>
      </c>
      <c r="D204" s="16"/>
      <c r="E204" s="30"/>
      <c r="G204" s="7">
        <f t="shared" si="5"/>
        <v>0</v>
      </c>
    </row>
    <row r="205" spans="1:7" ht="12.75" customHeight="1" hidden="1" outlineLevel="5">
      <c r="A205" s="10" t="s">
        <v>40</v>
      </c>
      <c r="B205" s="17" t="s">
        <v>148</v>
      </c>
      <c r="C205" s="17" t="s">
        <v>150</v>
      </c>
      <c r="D205" s="17"/>
      <c r="E205" s="31"/>
      <c r="G205" s="7">
        <f t="shared" si="5"/>
        <v>0</v>
      </c>
    </row>
    <row r="206" spans="1:7" ht="12.75" customHeight="1" hidden="1" outlineLevel="5">
      <c r="A206" s="10" t="s">
        <v>122</v>
      </c>
      <c r="B206" s="17" t="s">
        <v>148</v>
      </c>
      <c r="C206" s="17" t="s">
        <v>150</v>
      </c>
      <c r="D206" s="17"/>
      <c r="E206" s="31"/>
      <c r="G206" s="7">
        <f t="shared" si="5"/>
        <v>0</v>
      </c>
    </row>
    <row r="207" spans="1:7" ht="12.75" customHeight="1" hidden="1" outlineLevel="3">
      <c r="A207" s="29" t="s">
        <v>72</v>
      </c>
      <c r="B207" s="16" t="s">
        <v>148</v>
      </c>
      <c r="C207" s="16" t="s">
        <v>73</v>
      </c>
      <c r="D207" s="16"/>
      <c r="E207" s="30"/>
      <c r="G207" s="7">
        <f t="shared" si="5"/>
        <v>0</v>
      </c>
    </row>
    <row r="208" spans="1:7" ht="38.25" customHeight="1" hidden="1" outlineLevel="4">
      <c r="A208" s="29" t="s">
        <v>151</v>
      </c>
      <c r="B208" s="16" t="s">
        <v>148</v>
      </c>
      <c r="C208" s="16" t="s">
        <v>152</v>
      </c>
      <c r="D208" s="16"/>
      <c r="E208" s="30"/>
      <c r="G208" s="7">
        <f t="shared" si="5"/>
        <v>0</v>
      </c>
    </row>
    <row r="209" spans="1:7" ht="12.75" customHeight="1" hidden="1" outlineLevel="5">
      <c r="A209" s="10" t="s">
        <v>40</v>
      </c>
      <c r="B209" s="17" t="s">
        <v>148</v>
      </c>
      <c r="C209" s="17" t="s">
        <v>152</v>
      </c>
      <c r="D209" s="17"/>
      <c r="E209" s="31"/>
      <c r="G209" s="7">
        <f t="shared" si="5"/>
        <v>0</v>
      </c>
    </row>
    <row r="210" spans="1:7" ht="12.75" customHeight="1" hidden="1" outlineLevel="5">
      <c r="A210" s="10" t="s">
        <v>11</v>
      </c>
      <c r="B210" s="17" t="s">
        <v>148</v>
      </c>
      <c r="C210" s="17" t="s">
        <v>152</v>
      </c>
      <c r="D210" s="17"/>
      <c r="E210" s="31"/>
      <c r="G210" s="7">
        <f t="shared" si="5"/>
        <v>0</v>
      </c>
    </row>
    <row r="211" spans="1:7" ht="12.75" customHeight="1" hidden="1" outlineLevel="2" collapsed="1">
      <c r="A211" s="29" t="s">
        <v>43</v>
      </c>
      <c r="B211" s="16" t="s">
        <v>148</v>
      </c>
      <c r="C211" s="16" t="s">
        <v>44</v>
      </c>
      <c r="D211" s="16"/>
      <c r="E211" s="30"/>
      <c r="G211" s="7">
        <f t="shared" si="5"/>
        <v>0</v>
      </c>
    </row>
    <row r="212" spans="1:7" ht="25.5" customHeight="1" hidden="1" outlineLevel="3">
      <c r="A212" s="29" t="s">
        <v>153</v>
      </c>
      <c r="B212" s="16" t="s">
        <v>148</v>
      </c>
      <c r="C212" s="16" t="s">
        <v>154</v>
      </c>
      <c r="D212" s="16"/>
      <c r="E212" s="30"/>
      <c r="G212" s="7">
        <f t="shared" si="5"/>
        <v>0</v>
      </c>
    </row>
    <row r="213" spans="1:7" ht="12.75" customHeight="1" hidden="1" outlineLevel="5">
      <c r="A213" s="10" t="s">
        <v>122</v>
      </c>
      <c r="B213" s="17" t="s">
        <v>148</v>
      </c>
      <c r="C213" s="17" t="s">
        <v>154</v>
      </c>
      <c r="D213" s="17"/>
      <c r="E213" s="31"/>
      <c r="G213" s="7">
        <f t="shared" si="5"/>
        <v>0</v>
      </c>
    </row>
    <row r="214" spans="1:7" ht="12.75" customHeight="1" hidden="1" outlineLevel="5">
      <c r="A214" s="10" t="s">
        <v>11</v>
      </c>
      <c r="B214" s="17" t="s">
        <v>148</v>
      </c>
      <c r="C214" s="17" t="s">
        <v>154</v>
      </c>
      <c r="D214" s="17"/>
      <c r="E214" s="31"/>
      <c r="G214" s="7">
        <f t="shared" si="5"/>
        <v>0</v>
      </c>
    </row>
    <row r="215" spans="1:7" ht="12.75" customHeight="1" hidden="1" collapsed="1">
      <c r="A215" s="25" t="s">
        <v>155</v>
      </c>
      <c r="B215" s="14" t="s">
        <v>156</v>
      </c>
      <c r="C215" s="14" t="s">
        <v>7</v>
      </c>
      <c r="D215" s="14" t="s">
        <v>7</v>
      </c>
      <c r="E215" s="37">
        <f>E216+E233+E258</f>
        <v>0</v>
      </c>
      <c r="G215" s="7">
        <f aca="true" t="shared" si="6" ref="G215:G265">E215-F215</f>
        <v>0</v>
      </c>
    </row>
    <row r="216" spans="1:7" ht="12.75" customHeight="1" hidden="1" outlineLevel="1" collapsed="1">
      <c r="A216" s="27" t="s">
        <v>157</v>
      </c>
      <c r="B216" s="15" t="s">
        <v>158</v>
      </c>
      <c r="C216" s="15" t="s">
        <v>7</v>
      </c>
      <c r="D216" s="15" t="s">
        <v>7</v>
      </c>
      <c r="E216" s="28"/>
      <c r="G216" s="7">
        <f t="shared" si="6"/>
        <v>0</v>
      </c>
    </row>
    <row r="217" spans="1:7" ht="38.25" customHeight="1" hidden="1" outlineLevel="2">
      <c r="A217" s="29" t="s">
        <v>159</v>
      </c>
      <c r="B217" s="16" t="s">
        <v>158</v>
      </c>
      <c r="C217" s="16" t="s">
        <v>160</v>
      </c>
      <c r="D217" s="16" t="s">
        <v>7</v>
      </c>
      <c r="E217" s="30"/>
      <c r="G217" s="7">
        <f t="shared" si="6"/>
        <v>0</v>
      </c>
    </row>
    <row r="218" spans="1:7" ht="38.25" customHeight="1" hidden="1" outlineLevel="3">
      <c r="A218" s="29" t="s">
        <v>161</v>
      </c>
      <c r="B218" s="16" t="s">
        <v>158</v>
      </c>
      <c r="C218" s="16" t="s">
        <v>162</v>
      </c>
      <c r="D218" s="16" t="s">
        <v>7</v>
      </c>
      <c r="E218" s="30"/>
      <c r="G218" s="7">
        <f t="shared" si="6"/>
        <v>0</v>
      </c>
    </row>
    <row r="219" spans="1:7" ht="12.75" customHeight="1" hidden="1" outlineLevel="5">
      <c r="A219" s="10" t="s">
        <v>122</v>
      </c>
      <c r="B219" s="17" t="s">
        <v>158</v>
      </c>
      <c r="C219" s="17" t="s">
        <v>162</v>
      </c>
      <c r="D219" s="17" t="s">
        <v>123</v>
      </c>
      <c r="E219" s="31"/>
      <c r="G219" s="7">
        <f t="shared" si="6"/>
        <v>0</v>
      </c>
    </row>
    <row r="220" spans="1:7" ht="12.75" customHeight="1" hidden="1" outlineLevel="2">
      <c r="A220" s="29" t="s">
        <v>163</v>
      </c>
      <c r="B220" s="16" t="s">
        <v>158</v>
      </c>
      <c r="C220" s="16" t="s">
        <v>164</v>
      </c>
      <c r="D220" s="16" t="s">
        <v>7</v>
      </c>
      <c r="E220" s="30"/>
      <c r="G220" s="7">
        <f t="shared" si="6"/>
        <v>0</v>
      </c>
    </row>
    <row r="221" spans="1:7" ht="12.75" customHeight="1" hidden="1" outlineLevel="3">
      <c r="A221" s="29" t="s">
        <v>39</v>
      </c>
      <c r="B221" s="16" t="s">
        <v>158</v>
      </c>
      <c r="C221" s="16" t="s">
        <v>165</v>
      </c>
      <c r="D221" s="16" t="s">
        <v>7</v>
      </c>
      <c r="E221" s="30"/>
      <c r="G221" s="7">
        <f t="shared" si="6"/>
        <v>0</v>
      </c>
    </row>
    <row r="222" spans="1:7" ht="12.75" customHeight="1" hidden="1" outlineLevel="5">
      <c r="A222" s="10" t="s">
        <v>122</v>
      </c>
      <c r="B222" s="17" t="s">
        <v>158</v>
      </c>
      <c r="C222" s="17" t="s">
        <v>165</v>
      </c>
      <c r="D222" s="17" t="s">
        <v>123</v>
      </c>
      <c r="E222" s="31"/>
      <c r="G222" s="7">
        <f t="shared" si="6"/>
        <v>0</v>
      </c>
    </row>
    <row r="223" spans="1:7" ht="12.75" customHeight="1" hidden="1" outlineLevel="2">
      <c r="A223" s="29" t="s">
        <v>22</v>
      </c>
      <c r="B223" s="16" t="s">
        <v>158</v>
      </c>
      <c r="C223" s="16" t="s">
        <v>23</v>
      </c>
      <c r="D223" s="16" t="s">
        <v>7</v>
      </c>
      <c r="E223" s="30"/>
      <c r="G223" s="7">
        <f t="shared" si="6"/>
        <v>0</v>
      </c>
    </row>
    <row r="224" spans="1:7" ht="51" customHeight="1" hidden="1" outlineLevel="3">
      <c r="A224" s="29" t="s">
        <v>166</v>
      </c>
      <c r="B224" s="16" t="s">
        <v>158</v>
      </c>
      <c r="C224" s="16" t="s">
        <v>167</v>
      </c>
      <c r="D224" s="16" t="s">
        <v>7</v>
      </c>
      <c r="E224" s="30"/>
      <c r="G224" s="7">
        <f t="shared" si="6"/>
        <v>0</v>
      </c>
    </row>
    <row r="225" spans="1:7" ht="38.25" customHeight="1" hidden="1" outlineLevel="4">
      <c r="A225" s="29" t="s">
        <v>168</v>
      </c>
      <c r="B225" s="16" t="s">
        <v>158</v>
      </c>
      <c r="C225" s="16" t="s">
        <v>169</v>
      </c>
      <c r="D225" s="16" t="s">
        <v>7</v>
      </c>
      <c r="E225" s="30"/>
      <c r="G225" s="7">
        <f t="shared" si="6"/>
        <v>0</v>
      </c>
    </row>
    <row r="226" spans="1:7" ht="12.75" customHeight="1" hidden="1" outlineLevel="5">
      <c r="A226" s="10" t="s">
        <v>122</v>
      </c>
      <c r="B226" s="17" t="s">
        <v>158</v>
      </c>
      <c r="C226" s="17" t="s">
        <v>169</v>
      </c>
      <c r="D226" s="17" t="s">
        <v>123</v>
      </c>
      <c r="E226" s="31"/>
      <c r="G226" s="7">
        <f t="shared" si="6"/>
        <v>0</v>
      </c>
    </row>
    <row r="227" spans="1:7" ht="12.75" customHeight="1" hidden="1" outlineLevel="2">
      <c r="A227" s="29" t="s">
        <v>45</v>
      </c>
      <c r="B227" s="16" t="s">
        <v>158</v>
      </c>
      <c r="C227" s="16" t="s">
        <v>46</v>
      </c>
      <c r="D227" s="16" t="s">
        <v>7</v>
      </c>
      <c r="E227" s="30"/>
      <c r="G227" s="7">
        <f t="shared" si="6"/>
        <v>0</v>
      </c>
    </row>
    <row r="228" spans="1:7" ht="51" customHeight="1" hidden="1" outlineLevel="3">
      <c r="A228" s="29" t="s">
        <v>124</v>
      </c>
      <c r="B228" s="16" t="s">
        <v>158</v>
      </c>
      <c r="C228" s="16" t="s">
        <v>125</v>
      </c>
      <c r="D228" s="16" t="s">
        <v>7</v>
      </c>
      <c r="E228" s="30"/>
      <c r="G228" s="7">
        <f t="shared" si="6"/>
        <v>0</v>
      </c>
    </row>
    <row r="229" spans="1:7" ht="12.75" customHeight="1" hidden="1" outlineLevel="5">
      <c r="A229" s="10" t="s">
        <v>122</v>
      </c>
      <c r="B229" s="17" t="s">
        <v>158</v>
      </c>
      <c r="C229" s="17" t="s">
        <v>125</v>
      </c>
      <c r="D229" s="17" t="s">
        <v>123</v>
      </c>
      <c r="E229" s="31"/>
      <c r="G229" s="7">
        <f t="shared" si="6"/>
        <v>0</v>
      </c>
    </row>
    <row r="230" spans="1:7" ht="12.75" customHeight="1" hidden="1" outlineLevel="2">
      <c r="A230" s="29" t="s">
        <v>126</v>
      </c>
      <c r="B230" s="16" t="s">
        <v>158</v>
      </c>
      <c r="C230" s="16" t="s">
        <v>127</v>
      </c>
      <c r="D230" s="16" t="s">
        <v>7</v>
      </c>
      <c r="E230" s="30"/>
      <c r="G230" s="7">
        <f t="shared" si="6"/>
        <v>0</v>
      </c>
    </row>
    <row r="231" spans="1:7" ht="25.5" customHeight="1" hidden="1" outlineLevel="3">
      <c r="A231" s="29" t="s">
        <v>170</v>
      </c>
      <c r="B231" s="16" t="s">
        <v>158</v>
      </c>
      <c r="C231" s="16" t="s">
        <v>171</v>
      </c>
      <c r="D231" s="16" t="s">
        <v>7</v>
      </c>
      <c r="E231" s="30"/>
      <c r="G231" s="7">
        <f t="shared" si="6"/>
        <v>0</v>
      </c>
    </row>
    <row r="232" spans="1:7" ht="12.75" customHeight="1" hidden="1" outlineLevel="5">
      <c r="A232" s="10" t="s">
        <v>122</v>
      </c>
      <c r="B232" s="17" t="s">
        <v>158</v>
      </c>
      <c r="C232" s="17" t="s">
        <v>171</v>
      </c>
      <c r="D232" s="17" t="s">
        <v>123</v>
      </c>
      <c r="E232" s="31"/>
      <c r="G232" s="7">
        <f t="shared" si="6"/>
        <v>0</v>
      </c>
    </row>
    <row r="233" spans="1:7" ht="12.75" customHeight="1" hidden="1" outlineLevel="1" collapsed="1">
      <c r="A233" s="27" t="s">
        <v>172</v>
      </c>
      <c r="B233" s="15" t="s">
        <v>173</v>
      </c>
      <c r="C233" s="15" t="s">
        <v>7</v>
      </c>
      <c r="D233" s="15" t="s">
        <v>7</v>
      </c>
      <c r="E233" s="28"/>
      <c r="G233" s="7">
        <f t="shared" si="6"/>
        <v>0</v>
      </c>
    </row>
    <row r="234" spans="1:7" ht="38.25" customHeight="1" hidden="1" outlineLevel="2">
      <c r="A234" s="29" t="s">
        <v>159</v>
      </c>
      <c r="B234" s="16" t="s">
        <v>173</v>
      </c>
      <c r="C234" s="16" t="s">
        <v>160</v>
      </c>
      <c r="D234" s="16" t="s">
        <v>7</v>
      </c>
      <c r="E234" s="30"/>
      <c r="G234" s="7">
        <f t="shared" si="6"/>
        <v>0</v>
      </c>
    </row>
    <row r="235" spans="1:7" ht="38.25" customHeight="1" hidden="1" outlineLevel="3">
      <c r="A235" s="29" t="s">
        <v>161</v>
      </c>
      <c r="B235" s="16" t="s">
        <v>173</v>
      </c>
      <c r="C235" s="16" t="s">
        <v>162</v>
      </c>
      <c r="D235" s="16" t="s">
        <v>7</v>
      </c>
      <c r="E235" s="30"/>
      <c r="G235" s="7">
        <f t="shared" si="6"/>
        <v>0</v>
      </c>
    </row>
    <row r="236" spans="1:7" ht="12.75" customHeight="1" hidden="1" outlineLevel="5">
      <c r="A236" s="10" t="s">
        <v>122</v>
      </c>
      <c r="B236" s="17" t="s">
        <v>173</v>
      </c>
      <c r="C236" s="17" t="s">
        <v>162</v>
      </c>
      <c r="D236" s="17" t="s">
        <v>123</v>
      </c>
      <c r="E236" s="31"/>
      <c r="G236" s="7">
        <f t="shared" si="6"/>
        <v>0</v>
      </c>
    </row>
    <row r="237" spans="1:7" ht="25.5" customHeight="1" hidden="1" outlineLevel="2">
      <c r="A237" s="29" t="s">
        <v>82</v>
      </c>
      <c r="B237" s="16" t="s">
        <v>173</v>
      </c>
      <c r="C237" s="16" t="s">
        <v>83</v>
      </c>
      <c r="D237" s="16" t="s">
        <v>7</v>
      </c>
      <c r="E237" s="30"/>
      <c r="G237" s="7">
        <f t="shared" si="6"/>
        <v>0</v>
      </c>
    </row>
    <row r="238" spans="1:7" ht="51" customHeight="1" hidden="1" outlineLevel="3">
      <c r="A238" s="29" t="s">
        <v>84</v>
      </c>
      <c r="B238" s="16" t="s">
        <v>173</v>
      </c>
      <c r="C238" s="16" t="s">
        <v>85</v>
      </c>
      <c r="D238" s="16" t="s">
        <v>7</v>
      </c>
      <c r="E238" s="30"/>
      <c r="G238" s="7">
        <f t="shared" si="6"/>
        <v>0</v>
      </c>
    </row>
    <row r="239" spans="1:7" ht="25.5" hidden="1" outlineLevel="4">
      <c r="A239" s="29" t="s">
        <v>86</v>
      </c>
      <c r="B239" s="16" t="s">
        <v>173</v>
      </c>
      <c r="C239" s="16" t="s">
        <v>87</v>
      </c>
      <c r="D239" s="16" t="s">
        <v>7</v>
      </c>
      <c r="E239" s="30"/>
      <c r="G239" s="7">
        <f t="shared" si="6"/>
        <v>0</v>
      </c>
    </row>
    <row r="240" spans="1:7" ht="12.75" hidden="1" outlineLevel="5">
      <c r="A240" s="10" t="s">
        <v>88</v>
      </c>
      <c r="B240" s="17" t="s">
        <v>173</v>
      </c>
      <c r="C240" s="17" t="s">
        <v>87</v>
      </c>
      <c r="D240" s="17" t="s">
        <v>89</v>
      </c>
      <c r="E240" s="31"/>
      <c r="G240" s="7">
        <f t="shared" si="6"/>
        <v>0</v>
      </c>
    </row>
    <row r="241" spans="1:7" ht="12.75" hidden="1" outlineLevel="2">
      <c r="A241" s="29" t="s">
        <v>163</v>
      </c>
      <c r="B241" s="16" t="s">
        <v>173</v>
      </c>
      <c r="C241" s="16" t="s">
        <v>164</v>
      </c>
      <c r="D241" s="16" t="s">
        <v>7</v>
      </c>
      <c r="E241" s="30"/>
      <c r="G241" s="7">
        <f t="shared" si="6"/>
        <v>0</v>
      </c>
    </row>
    <row r="242" spans="1:7" ht="12.75" hidden="1" outlineLevel="3">
      <c r="A242" s="29" t="s">
        <v>39</v>
      </c>
      <c r="B242" s="16" t="s">
        <v>173</v>
      </c>
      <c r="C242" s="16" t="s">
        <v>165</v>
      </c>
      <c r="D242" s="16" t="s">
        <v>7</v>
      </c>
      <c r="E242" s="30"/>
      <c r="G242" s="7">
        <f t="shared" si="6"/>
        <v>0</v>
      </c>
    </row>
    <row r="243" spans="1:7" ht="12.75" hidden="1" outlineLevel="5">
      <c r="A243" s="10" t="s">
        <v>122</v>
      </c>
      <c r="B243" s="17" t="s">
        <v>173</v>
      </c>
      <c r="C243" s="17" t="s">
        <v>165</v>
      </c>
      <c r="D243" s="17" t="s">
        <v>123</v>
      </c>
      <c r="E243" s="31"/>
      <c r="G243" s="7">
        <f t="shared" si="6"/>
        <v>0</v>
      </c>
    </row>
    <row r="244" spans="1:7" ht="12.75" hidden="1" outlineLevel="2">
      <c r="A244" s="29" t="s">
        <v>22</v>
      </c>
      <c r="B244" s="16" t="s">
        <v>173</v>
      </c>
      <c r="C244" s="16" t="s">
        <v>23</v>
      </c>
      <c r="D244" s="16" t="s">
        <v>7</v>
      </c>
      <c r="E244" s="30"/>
      <c r="G244" s="7">
        <f t="shared" si="6"/>
        <v>0</v>
      </c>
    </row>
    <row r="245" spans="1:7" ht="51" hidden="1" outlineLevel="3">
      <c r="A245" s="29" t="s">
        <v>166</v>
      </c>
      <c r="B245" s="16" t="s">
        <v>173</v>
      </c>
      <c r="C245" s="16" t="s">
        <v>167</v>
      </c>
      <c r="D245" s="16" t="s">
        <v>7</v>
      </c>
      <c r="E245" s="30"/>
      <c r="G245" s="7">
        <f t="shared" si="6"/>
        <v>0</v>
      </c>
    </row>
    <row r="246" spans="1:7" ht="25.5" hidden="1" outlineLevel="4">
      <c r="A246" s="29" t="s">
        <v>168</v>
      </c>
      <c r="B246" s="16" t="s">
        <v>173</v>
      </c>
      <c r="C246" s="16" t="s">
        <v>169</v>
      </c>
      <c r="D246" s="16" t="s">
        <v>7</v>
      </c>
      <c r="E246" s="30"/>
      <c r="G246" s="7">
        <f t="shared" si="6"/>
        <v>0</v>
      </c>
    </row>
    <row r="247" spans="1:7" ht="12.75" hidden="1" outlineLevel="5">
      <c r="A247" s="10" t="s">
        <v>122</v>
      </c>
      <c r="B247" s="17" t="s">
        <v>173</v>
      </c>
      <c r="C247" s="17" t="s">
        <v>169</v>
      </c>
      <c r="D247" s="17" t="s">
        <v>123</v>
      </c>
      <c r="E247" s="31"/>
      <c r="G247" s="7">
        <f t="shared" si="6"/>
        <v>0</v>
      </c>
    </row>
    <row r="248" spans="1:7" ht="12.75" hidden="1" outlineLevel="2">
      <c r="A248" s="29" t="s">
        <v>43</v>
      </c>
      <c r="B248" s="16" t="s">
        <v>173</v>
      </c>
      <c r="C248" s="16" t="s">
        <v>44</v>
      </c>
      <c r="D248" s="16" t="s">
        <v>7</v>
      </c>
      <c r="E248" s="30"/>
      <c r="G248" s="7">
        <f t="shared" si="6"/>
        <v>0</v>
      </c>
    </row>
    <row r="249" spans="1:7" ht="25.5" hidden="1" outlineLevel="3">
      <c r="A249" s="29" t="s">
        <v>102</v>
      </c>
      <c r="B249" s="16" t="s">
        <v>173</v>
      </c>
      <c r="C249" s="16" t="s">
        <v>103</v>
      </c>
      <c r="D249" s="16" t="s">
        <v>7</v>
      </c>
      <c r="E249" s="30"/>
      <c r="G249" s="7">
        <f t="shared" si="6"/>
        <v>0</v>
      </c>
    </row>
    <row r="250" spans="1:7" ht="25.5" hidden="1" outlineLevel="4">
      <c r="A250" s="29" t="s">
        <v>174</v>
      </c>
      <c r="B250" s="16" t="s">
        <v>173</v>
      </c>
      <c r="C250" s="16" t="s">
        <v>175</v>
      </c>
      <c r="D250" s="16" t="s">
        <v>7</v>
      </c>
      <c r="E250" s="30"/>
      <c r="G250" s="7">
        <f t="shared" si="6"/>
        <v>0</v>
      </c>
    </row>
    <row r="251" spans="1:7" ht="12.75" hidden="1" outlineLevel="5">
      <c r="A251" s="10" t="s">
        <v>88</v>
      </c>
      <c r="B251" s="17" t="s">
        <v>173</v>
      </c>
      <c r="C251" s="17" t="s">
        <v>175</v>
      </c>
      <c r="D251" s="17" t="s">
        <v>89</v>
      </c>
      <c r="E251" s="31"/>
      <c r="G251" s="7">
        <f t="shared" si="6"/>
        <v>0</v>
      </c>
    </row>
    <row r="252" spans="1:7" ht="12.75" hidden="1" outlineLevel="2">
      <c r="A252" s="29" t="s">
        <v>45</v>
      </c>
      <c r="B252" s="16" t="s">
        <v>173</v>
      </c>
      <c r="C252" s="16" t="s">
        <v>46</v>
      </c>
      <c r="D252" s="16" t="s">
        <v>7</v>
      </c>
      <c r="E252" s="30"/>
      <c r="G252" s="7">
        <f t="shared" si="6"/>
        <v>0</v>
      </c>
    </row>
    <row r="253" spans="1:7" ht="51" hidden="1" outlineLevel="3">
      <c r="A253" s="29" t="s">
        <v>124</v>
      </c>
      <c r="B253" s="16" t="s">
        <v>173</v>
      </c>
      <c r="C253" s="16" t="s">
        <v>125</v>
      </c>
      <c r="D253" s="16" t="s">
        <v>7</v>
      </c>
      <c r="E253" s="30"/>
      <c r="G253" s="7">
        <f t="shared" si="6"/>
        <v>0</v>
      </c>
    </row>
    <row r="254" spans="1:7" ht="12.75" hidden="1" outlineLevel="5">
      <c r="A254" s="10" t="s">
        <v>122</v>
      </c>
      <c r="B254" s="17" t="s">
        <v>173</v>
      </c>
      <c r="C254" s="17" t="s">
        <v>125</v>
      </c>
      <c r="D254" s="17" t="s">
        <v>123</v>
      </c>
      <c r="E254" s="31"/>
      <c r="G254" s="7">
        <f t="shared" si="6"/>
        <v>0</v>
      </c>
    </row>
    <row r="255" spans="1:7" ht="12.75" hidden="1" outlineLevel="2">
      <c r="A255" s="29" t="s">
        <v>126</v>
      </c>
      <c r="B255" s="16" t="s">
        <v>173</v>
      </c>
      <c r="C255" s="16" t="s">
        <v>127</v>
      </c>
      <c r="D255" s="16" t="s">
        <v>7</v>
      </c>
      <c r="E255" s="30"/>
      <c r="G255" s="7">
        <f t="shared" si="6"/>
        <v>0</v>
      </c>
    </row>
    <row r="256" spans="1:7" ht="25.5" hidden="1" outlineLevel="3">
      <c r="A256" s="29" t="s">
        <v>170</v>
      </c>
      <c r="B256" s="16" t="s">
        <v>173</v>
      </c>
      <c r="C256" s="16" t="s">
        <v>171</v>
      </c>
      <c r="D256" s="16" t="s">
        <v>7</v>
      </c>
      <c r="E256" s="30"/>
      <c r="G256" s="7">
        <f t="shared" si="6"/>
        <v>0</v>
      </c>
    </row>
    <row r="257" spans="1:7" ht="12.75" hidden="1" outlineLevel="5">
      <c r="A257" s="10" t="s">
        <v>122</v>
      </c>
      <c r="B257" s="17" t="s">
        <v>173</v>
      </c>
      <c r="C257" s="17" t="s">
        <v>171</v>
      </c>
      <c r="D257" s="17" t="s">
        <v>123</v>
      </c>
      <c r="E257" s="31"/>
      <c r="G257" s="7">
        <f t="shared" si="6"/>
        <v>0</v>
      </c>
    </row>
    <row r="258" spans="1:7" ht="12.75" hidden="1" outlineLevel="1" collapsed="1">
      <c r="A258" s="27" t="s">
        <v>176</v>
      </c>
      <c r="B258" s="15" t="s">
        <v>177</v>
      </c>
      <c r="C258" s="15" t="s">
        <v>7</v>
      </c>
      <c r="D258" s="15" t="s">
        <v>7</v>
      </c>
      <c r="E258" s="28"/>
      <c r="G258" s="7">
        <f t="shared" si="6"/>
        <v>0</v>
      </c>
    </row>
    <row r="259" spans="1:7" ht="12.75" hidden="1" outlineLevel="2">
      <c r="A259" s="29" t="s">
        <v>163</v>
      </c>
      <c r="B259" s="16" t="s">
        <v>177</v>
      </c>
      <c r="C259" s="16" t="s">
        <v>164</v>
      </c>
      <c r="D259" s="16" t="s">
        <v>7</v>
      </c>
      <c r="E259" s="30"/>
      <c r="G259" s="7">
        <f t="shared" si="6"/>
        <v>0</v>
      </c>
    </row>
    <row r="260" spans="1:7" ht="12.75" hidden="1" outlineLevel="3">
      <c r="A260" s="29" t="s">
        <v>39</v>
      </c>
      <c r="B260" s="16" t="s">
        <v>177</v>
      </c>
      <c r="C260" s="16" t="s">
        <v>165</v>
      </c>
      <c r="D260" s="16" t="s">
        <v>7</v>
      </c>
      <c r="E260" s="30"/>
      <c r="G260" s="7">
        <f t="shared" si="6"/>
        <v>0</v>
      </c>
    </row>
    <row r="261" spans="1:7" ht="12.75" hidden="1" outlineLevel="5">
      <c r="A261" s="10" t="s">
        <v>122</v>
      </c>
      <c r="B261" s="17" t="s">
        <v>177</v>
      </c>
      <c r="C261" s="17" t="s">
        <v>165</v>
      </c>
      <c r="D261" s="17" t="s">
        <v>123</v>
      </c>
      <c r="E261" s="31"/>
      <c r="G261" s="7">
        <f t="shared" si="6"/>
        <v>0</v>
      </c>
    </row>
    <row r="262" spans="1:7" ht="12.75" hidden="1" outlineLevel="2">
      <c r="A262" s="29" t="s">
        <v>22</v>
      </c>
      <c r="B262" s="16" t="s">
        <v>177</v>
      </c>
      <c r="C262" s="16" t="s">
        <v>23</v>
      </c>
      <c r="D262" s="16" t="s">
        <v>7</v>
      </c>
      <c r="E262" s="30"/>
      <c r="G262" s="7">
        <f t="shared" si="6"/>
        <v>0</v>
      </c>
    </row>
    <row r="263" spans="1:7" ht="51" hidden="1" outlineLevel="3">
      <c r="A263" s="29" t="s">
        <v>166</v>
      </c>
      <c r="B263" s="16" t="s">
        <v>177</v>
      </c>
      <c r="C263" s="16" t="s">
        <v>167</v>
      </c>
      <c r="D263" s="16" t="s">
        <v>7</v>
      </c>
      <c r="E263" s="30"/>
      <c r="G263" s="7">
        <f t="shared" si="6"/>
        <v>0</v>
      </c>
    </row>
    <row r="264" spans="1:7" ht="25.5" hidden="1" outlineLevel="4">
      <c r="A264" s="29" t="s">
        <v>168</v>
      </c>
      <c r="B264" s="16" t="s">
        <v>177</v>
      </c>
      <c r="C264" s="16" t="s">
        <v>169</v>
      </c>
      <c r="D264" s="16" t="s">
        <v>7</v>
      </c>
      <c r="E264" s="30"/>
      <c r="G264" s="7">
        <f t="shared" si="6"/>
        <v>0</v>
      </c>
    </row>
    <row r="265" spans="1:7" ht="12.75" hidden="1" outlineLevel="5">
      <c r="A265" s="10" t="s">
        <v>122</v>
      </c>
      <c r="B265" s="17" t="s">
        <v>177</v>
      </c>
      <c r="C265" s="17" t="s">
        <v>169</v>
      </c>
      <c r="D265" s="17" t="s">
        <v>123</v>
      </c>
      <c r="E265" s="31"/>
      <c r="G265" s="7">
        <f t="shared" si="6"/>
        <v>0</v>
      </c>
    </row>
    <row r="266" spans="1:5" ht="12" customHeight="1" outlineLevel="5">
      <c r="A266" s="29" t="s">
        <v>326</v>
      </c>
      <c r="B266" s="16" t="s">
        <v>328</v>
      </c>
      <c r="C266" s="16" t="s">
        <v>346</v>
      </c>
      <c r="D266" s="16"/>
      <c r="E266" s="33">
        <f>E267</f>
        <v>72</v>
      </c>
    </row>
    <row r="267" spans="1:5" ht="12" customHeight="1" outlineLevel="5">
      <c r="A267" s="10" t="s">
        <v>327</v>
      </c>
      <c r="B267" s="17" t="s">
        <v>330</v>
      </c>
      <c r="C267" s="17" t="s">
        <v>329</v>
      </c>
      <c r="D267" s="17"/>
      <c r="E267" s="41">
        <v>72</v>
      </c>
    </row>
    <row r="268" spans="1:5" ht="25.5" customHeight="1" outlineLevel="5">
      <c r="A268" s="10" t="s">
        <v>343</v>
      </c>
      <c r="B268" s="17" t="s">
        <v>330</v>
      </c>
      <c r="C268" s="17" t="s">
        <v>329</v>
      </c>
      <c r="D268" s="17" t="s">
        <v>331</v>
      </c>
      <c r="E268" s="41">
        <v>72</v>
      </c>
    </row>
    <row r="269" spans="1:7" ht="12.75">
      <c r="A269" s="25" t="s">
        <v>178</v>
      </c>
      <c r="B269" s="14" t="s">
        <v>179</v>
      </c>
      <c r="C269" s="14" t="s">
        <v>7</v>
      </c>
      <c r="D269" s="14" t="s">
        <v>7</v>
      </c>
      <c r="E269" s="26">
        <f>E270</f>
        <v>343.7</v>
      </c>
      <c r="F269" s="6" t="e">
        <f>#REF!</f>
        <v>#REF!</v>
      </c>
      <c r="G269" s="7" t="e">
        <f>E269-F269</f>
        <v>#REF!</v>
      </c>
    </row>
    <row r="270" spans="1:5" ht="12.75" outlineLevel="1">
      <c r="A270" s="27" t="s">
        <v>180</v>
      </c>
      <c r="B270" s="20" t="s">
        <v>181</v>
      </c>
      <c r="C270" s="20"/>
      <c r="D270" s="20"/>
      <c r="E270" s="42">
        <f>E271</f>
        <v>343.7</v>
      </c>
    </row>
    <row r="271" spans="1:7" ht="12.75" outlineLevel="2">
      <c r="A271" s="29" t="s">
        <v>344</v>
      </c>
      <c r="B271" s="16" t="s">
        <v>181</v>
      </c>
      <c r="C271" s="16" t="s">
        <v>345</v>
      </c>
      <c r="D271" s="16" t="s">
        <v>7</v>
      </c>
      <c r="E271" s="33">
        <f>E272</f>
        <v>343.7</v>
      </c>
      <c r="G271" s="7">
        <f>E271-F271</f>
        <v>343.7</v>
      </c>
    </row>
    <row r="272" spans="1:5" ht="23.25" customHeight="1" outlineLevel="3">
      <c r="A272" s="10" t="s">
        <v>254</v>
      </c>
      <c r="B272" s="17" t="s">
        <v>181</v>
      </c>
      <c r="C272" s="17" t="s">
        <v>255</v>
      </c>
      <c r="D272" s="17" t="s">
        <v>219</v>
      </c>
      <c r="E272" s="41">
        <v>343.7</v>
      </c>
    </row>
    <row r="273" spans="1:7" ht="25.5" hidden="1" outlineLevel="1">
      <c r="A273" s="27" t="s">
        <v>182</v>
      </c>
      <c r="B273" s="15" t="s">
        <v>183</v>
      </c>
      <c r="C273" s="15" t="s">
        <v>7</v>
      </c>
      <c r="D273" s="15" t="s">
        <v>7</v>
      </c>
      <c r="E273" s="28"/>
      <c r="G273" s="7">
        <f aca="true" t="shared" si="7" ref="G273:G280">E273-F273</f>
        <v>0</v>
      </c>
    </row>
    <row r="274" spans="1:7" ht="12.75" hidden="1" outlineLevel="2">
      <c r="A274" s="29" t="s">
        <v>135</v>
      </c>
      <c r="B274" s="16" t="s">
        <v>183</v>
      </c>
      <c r="C274" s="16" t="s">
        <v>136</v>
      </c>
      <c r="D274" s="16" t="s">
        <v>7</v>
      </c>
      <c r="E274" s="30"/>
      <c r="G274" s="7">
        <f t="shared" si="7"/>
        <v>0</v>
      </c>
    </row>
    <row r="275" spans="1:7" ht="38.25" hidden="1" outlineLevel="3">
      <c r="A275" s="29" t="s">
        <v>184</v>
      </c>
      <c r="B275" s="16" t="s">
        <v>183</v>
      </c>
      <c r="C275" s="16" t="s">
        <v>185</v>
      </c>
      <c r="D275" s="16" t="s">
        <v>7</v>
      </c>
      <c r="E275" s="30"/>
      <c r="G275" s="7">
        <f t="shared" si="7"/>
        <v>0</v>
      </c>
    </row>
    <row r="276" spans="1:7" ht="12.75" hidden="1" outlineLevel="5">
      <c r="A276" s="10" t="s">
        <v>25</v>
      </c>
      <c r="B276" s="17" t="s">
        <v>183</v>
      </c>
      <c r="C276" s="17" t="s">
        <v>185</v>
      </c>
      <c r="D276" s="17" t="s">
        <v>26</v>
      </c>
      <c r="E276" s="31"/>
      <c r="G276" s="7">
        <f t="shared" si="7"/>
        <v>0</v>
      </c>
    </row>
    <row r="277" spans="1:7" ht="12.75" hidden="1" outlineLevel="2">
      <c r="A277" s="29" t="s">
        <v>22</v>
      </c>
      <c r="B277" s="16" t="s">
        <v>183</v>
      </c>
      <c r="C277" s="16" t="s">
        <v>23</v>
      </c>
      <c r="D277" s="16" t="s">
        <v>7</v>
      </c>
      <c r="E277" s="30"/>
      <c r="G277" s="7">
        <f t="shared" si="7"/>
        <v>0</v>
      </c>
    </row>
    <row r="278" spans="1:7" ht="12.75" hidden="1" outlineLevel="3">
      <c r="A278" s="29" t="s">
        <v>72</v>
      </c>
      <c r="B278" s="16" t="s">
        <v>183</v>
      </c>
      <c r="C278" s="16" t="s">
        <v>73</v>
      </c>
      <c r="D278" s="16" t="s">
        <v>7</v>
      </c>
      <c r="E278" s="30"/>
      <c r="G278" s="7">
        <f t="shared" si="7"/>
        <v>0</v>
      </c>
    </row>
    <row r="279" spans="1:7" ht="38.25" hidden="1" outlineLevel="4">
      <c r="A279" s="29" t="s">
        <v>151</v>
      </c>
      <c r="B279" s="16" t="s">
        <v>183</v>
      </c>
      <c r="C279" s="16" t="s">
        <v>152</v>
      </c>
      <c r="D279" s="16" t="s">
        <v>7</v>
      </c>
      <c r="E279" s="30"/>
      <c r="G279" s="7">
        <f t="shared" si="7"/>
        <v>0</v>
      </c>
    </row>
    <row r="280" spans="1:7" ht="12.75" hidden="1" outlineLevel="5">
      <c r="A280" s="10" t="s">
        <v>25</v>
      </c>
      <c r="B280" s="17" t="s">
        <v>183</v>
      </c>
      <c r="C280" s="17" t="s">
        <v>152</v>
      </c>
      <c r="D280" s="17" t="s">
        <v>26</v>
      </c>
      <c r="E280" s="31"/>
      <c r="G280" s="7">
        <f t="shared" si="7"/>
        <v>0</v>
      </c>
    </row>
    <row r="281" spans="1:5" ht="15.75" outlineLevel="5">
      <c r="A281" s="43" t="s">
        <v>233</v>
      </c>
      <c r="B281" s="17"/>
      <c r="C281" s="17"/>
      <c r="D281" s="17"/>
      <c r="E281" s="31"/>
    </row>
    <row r="282" spans="1:5" ht="15" customHeight="1" outlineLevel="5">
      <c r="A282" s="29" t="s">
        <v>147</v>
      </c>
      <c r="B282" s="17" t="s">
        <v>146</v>
      </c>
      <c r="C282" s="17" t="s">
        <v>241</v>
      </c>
      <c r="D282" s="17"/>
      <c r="E282" s="31">
        <f>E283</f>
        <v>10568.61</v>
      </c>
    </row>
    <row r="283" spans="1:5" ht="12" customHeight="1" outlineLevel="5">
      <c r="A283" s="29" t="s">
        <v>39</v>
      </c>
      <c r="B283" s="16" t="s">
        <v>148</v>
      </c>
      <c r="C283" s="16" t="s">
        <v>256</v>
      </c>
      <c r="D283" s="16" t="s">
        <v>257</v>
      </c>
      <c r="E283" s="30">
        <f>E284+E285+E287+E289+E291</f>
        <v>10568.61</v>
      </c>
    </row>
    <row r="284" spans="1:5" ht="36.75" customHeight="1" outlineLevel="5">
      <c r="A284" s="10" t="s">
        <v>204</v>
      </c>
      <c r="B284" s="17" t="s">
        <v>148</v>
      </c>
      <c r="C284" s="17" t="s">
        <v>256</v>
      </c>
      <c r="D284" s="17" t="s">
        <v>203</v>
      </c>
      <c r="E284" s="31">
        <v>7966.15</v>
      </c>
    </row>
    <row r="285" spans="1:5" ht="23.25" customHeight="1" outlineLevel="5">
      <c r="A285" s="10" t="s">
        <v>334</v>
      </c>
      <c r="B285" s="17" t="s">
        <v>148</v>
      </c>
      <c r="C285" s="17" t="s">
        <v>335</v>
      </c>
      <c r="D285" s="17"/>
      <c r="E285" s="31">
        <f>E286</f>
        <v>1302.46</v>
      </c>
    </row>
    <row r="286" spans="1:5" ht="36.75" customHeight="1" outlineLevel="5">
      <c r="A286" s="10" t="s">
        <v>204</v>
      </c>
      <c r="B286" s="17" t="s">
        <v>148</v>
      </c>
      <c r="C286" s="17" t="s">
        <v>335</v>
      </c>
      <c r="D286" s="17" t="s">
        <v>203</v>
      </c>
      <c r="E286" s="31">
        <v>1302.46</v>
      </c>
    </row>
    <row r="287" spans="1:5" ht="12" customHeight="1" outlineLevel="5">
      <c r="A287" s="10" t="s">
        <v>322</v>
      </c>
      <c r="B287" s="17" t="s">
        <v>148</v>
      </c>
      <c r="C287" s="17" t="s">
        <v>324</v>
      </c>
      <c r="D287" s="17"/>
      <c r="E287" s="41">
        <f>E288</f>
        <v>100</v>
      </c>
    </row>
    <row r="288" spans="1:5" ht="12.75" customHeight="1" outlineLevel="5">
      <c r="A288" s="10" t="s">
        <v>323</v>
      </c>
      <c r="B288" s="17" t="s">
        <v>148</v>
      </c>
      <c r="C288" s="17" t="s">
        <v>324</v>
      </c>
      <c r="D288" s="17" t="s">
        <v>325</v>
      </c>
      <c r="E288" s="41">
        <v>100</v>
      </c>
    </row>
    <row r="289" spans="1:5" ht="12.75" customHeight="1" outlineLevel="5">
      <c r="A289" s="10" t="s">
        <v>320</v>
      </c>
      <c r="B289" s="17" t="s">
        <v>148</v>
      </c>
      <c r="C289" s="17" t="s">
        <v>321</v>
      </c>
      <c r="D289" s="17"/>
      <c r="E289" s="41">
        <f>E290</f>
        <v>100</v>
      </c>
    </row>
    <row r="290" spans="1:5" ht="12.75" customHeight="1" outlineLevel="5">
      <c r="A290" s="10" t="s">
        <v>323</v>
      </c>
      <c r="B290" s="17" t="s">
        <v>148</v>
      </c>
      <c r="C290" s="17" t="s">
        <v>321</v>
      </c>
      <c r="D290" s="17" t="s">
        <v>325</v>
      </c>
      <c r="E290" s="41">
        <v>100</v>
      </c>
    </row>
    <row r="291" spans="1:5" ht="22.5" customHeight="1" outlineLevel="5">
      <c r="A291" s="10" t="s">
        <v>312</v>
      </c>
      <c r="B291" s="17" t="s">
        <v>148</v>
      </c>
      <c r="C291" s="17" t="s">
        <v>314</v>
      </c>
      <c r="D291" s="17"/>
      <c r="E291" s="41">
        <f>E292</f>
        <v>1100</v>
      </c>
    </row>
    <row r="292" spans="1:5" ht="12.75" customHeight="1" outlineLevel="5">
      <c r="A292" s="10" t="s">
        <v>323</v>
      </c>
      <c r="B292" s="17" t="s">
        <v>148</v>
      </c>
      <c r="C292" s="17" t="s">
        <v>314</v>
      </c>
      <c r="D292" s="17" t="s">
        <v>325</v>
      </c>
      <c r="E292" s="41">
        <v>1100</v>
      </c>
    </row>
    <row r="293" spans="1:5" ht="15.75" outlineLevel="5">
      <c r="A293" s="44" t="s">
        <v>234</v>
      </c>
      <c r="B293" s="17"/>
      <c r="C293" s="17"/>
      <c r="D293" s="17"/>
      <c r="E293" s="31"/>
    </row>
    <row r="294" spans="1:5" ht="14.25" customHeight="1" outlineLevel="5">
      <c r="A294" s="29" t="s">
        <v>147</v>
      </c>
      <c r="B294" s="17" t="s">
        <v>146</v>
      </c>
      <c r="C294" s="17" t="s">
        <v>241</v>
      </c>
      <c r="D294" s="17"/>
      <c r="E294" s="31">
        <f>E295</f>
        <v>9933.59</v>
      </c>
    </row>
    <row r="295" spans="1:5" ht="14.25" customHeight="1" outlineLevel="5">
      <c r="A295" s="29" t="s">
        <v>39</v>
      </c>
      <c r="B295" s="17" t="s">
        <v>148</v>
      </c>
      <c r="C295" s="17" t="s">
        <v>285</v>
      </c>
      <c r="D295" s="17"/>
      <c r="E295" s="31">
        <f>E296+E298+E299+E301</f>
        <v>9933.59</v>
      </c>
    </row>
    <row r="296" spans="1:5" ht="12.75" customHeight="1" outlineLevel="5">
      <c r="A296" s="10" t="s">
        <v>229</v>
      </c>
      <c r="B296" s="17" t="s">
        <v>148</v>
      </c>
      <c r="C296" s="17" t="s">
        <v>285</v>
      </c>
      <c r="D296" s="17"/>
      <c r="E296" s="31">
        <v>5959.15</v>
      </c>
    </row>
    <row r="297" spans="1:5" ht="26.25" customHeight="1" outlineLevel="5">
      <c r="A297" s="10" t="s">
        <v>336</v>
      </c>
      <c r="B297" s="17" t="s">
        <v>148</v>
      </c>
      <c r="C297" s="17" t="s">
        <v>285</v>
      </c>
      <c r="D297" s="17" t="s">
        <v>289</v>
      </c>
      <c r="E297" s="31">
        <v>5959.15</v>
      </c>
    </row>
    <row r="298" spans="1:5" ht="25.5" customHeight="1" outlineLevel="5">
      <c r="A298" s="10" t="s">
        <v>254</v>
      </c>
      <c r="B298" s="17" t="s">
        <v>148</v>
      </c>
      <c r="C298" s="17" t="s">
        <v>285</v>
      </c>
      <c r="D298" s="17" t="s">
        <v>219</v>
      </c>
      <c r="E298" s="31">
        <v>2518.9</v>
      </c>
    </row>
    <row r="299" spans="1:5" ht="22.5" customHeight="1" outlineLevel="5">
      <c r="A299" s="10" t="s">
        <v>334</v>
      </c>
      <c r="B299" s="17" t="s">
        <v>148</v>
      </c>
      <c r="C299" s="17" t="s">
        <v>335</v>
      </c>
      <c r="D299" s="17"/>
      <c r="E299" s="31">
        <f>E300</f>
        <v>1405.54</v>
      </c>
    </row>
    <row r="300" spans="1:5" ht="25.5" customHeight="1" outlineLevel="5">
      <c r="A300" s="10" t="s">
        <v>336</v>
      </c>
      <c r="B300" s="17" t="s">
        <v>148</v>
      </c>
      <c r="C300" s="17" t="s">
        <v>335</v>
      </c>
      <c r="D300" s="17" t="s">
        <v>289</v>
      </c>
      <c r="E300" s="31">
        <v>1405.54</v>
      </c>
    </row>
    <row r="301" spans="1:5" ht="14.25" customHeight="1" outlineLevel="5">
      <c r="A301" s="10" t="s">
        <v>320</v>
      </c>
      <c r="B301" s="17" t="s">
        <v>148</v>
      </c>
      <c r="C301" s="17" t="s">
        <v>321</v>
      </c>
      <c r="D301" s="17"/>
      <c r="E301" s="31">
        <f>E302</f>
        <v>50</v>
      </c>
    </row>
    <row r="302" spans="1:5" ht="25.5" customHeight="1" outlineLevel="5">
      <c r="A302" s="10" t="s">
        <v>254</v>
      </c>
      <c r="B302" s="17" t="s">
        <v>148</v>
      </c>
      <c r="C302" s="17" t="s">
        <v>321</v>
      </c>
      <c r="D302" s="17" t="s">
        <v>219</v>
      </c>
      <c r="E302" s="41">
        <v>50</v>
      </c>
    </row>
    <row r="303" spans="1:5" ht="15.75" outlineLevel="5">
      <c r="A303" s="44" t="s">
        <v>235</v>
      </c>
      <c r="B303" s="17"/>
      <c r="C303" s="17"/>
      <c r="D303" s="17"/>
      <c r="E303" s="31"/>
    </row>
    <row r="304" spans="1:5" ht="12.75" outlineLevel="5">
      <c r="A304" s="29" t="s">
        <v>226</v>
      </c>
      <c r="B304" s="16" t="s">
        <v>227</v>
      </c>
      <c r="C304" s="17"/>
      <c r="D304" s="17"/>
      <c r="E304" s="30">
        <f>E305</f>
        <v>18304.2</v>
      </c>
    </row>
    <row r="305" spans="1:5" ht="14.25" customHeight="1" outlineLevel="5">
      <c r="A305" s="29" t="s">
        <v>39</v>
      </c>
      <c r="B305" s="17" t="s">
        <v>227</v>
      </c>
      <c r="C305" s="17" t="s">
        <v>280</v>
      </c>
      <c r="D305" s="17"/>
      <c r="E305" s="31">
        <f>E306+E308+E309+E310</f>
        <v>18304.2</v>
      </c>
    </row>
    <row r="306" spans="1:5" ht="15.75" customHeight="1" outlineLevel="5">
      <c r="A306" s="10" t="s">
        <v>228</v>
      </c>
      <c r="B306" s="17" t="s">
        <v>227</v>
      </c>
      <c r="C306" s="17" t="s">
        <v>281</v>
      </c>
      <c r="D306" s="17"/>
      <c r="E306" s="31">
        <v>11035.7</v>
      </c>
    </row>
    <row r="307" spans="1:5" ht="15.75" customHeight="1" outlineLevel="5">
      <c r="A307" s="10" t="s">
        <v>336</v>
      </c>
      <c r="B307" s="17" t="s">
        <v>227</v>
      </c>
      <c r="C307" s="17" t="s">
        <v>281</v>
      </c>
      <c r="D307" s="17" t="s">
        <v>289</v>
      </c>
      <c r="E307" s="31">
        <v>11035.7</v>
      </c>
    </row>
    <row r="308" spans="1:5" ht="12" customHeight="1" outlineLevel="5">
      <c r="A308" s="10" t="s">
        <v>341</v>
      </c>
      <c r="B308" s="17" t="s">
        <v>227</v>
      </c>
      <c r="C308" s="17" t="s">
        <v>281</v>
      </c>
      <c r="D308" s="17" t="s">
        <v>342</v>
      </c>
      <c r="E308" s="31">
        <v>32.4</v>
      </c>
    </row>
    <row r="309" spans="1:5" ht="24" customHeight="1" outlineLevel="5">
      <c r="A309" s="10" t="s">
        <v>254</v>
      </c>
      <c r="B309" s="17" t="s">
        <v>227</v>
      </c>
      <c r="C309" s="17" t="s">
        <v>281</v>
      </c>
      <c r="D309" s="17" t="s">
        <v>219</v>
      </c>
      <c r="E309" s="31">
        <v>7208.1</v>
      </c>
    </row>
    <row r="310" spans="1:5" ht="15.75" customHeight="1" outlineLevel="5">
      <c r="A310" s="10" t="s">
        <v>202</v>
      </c>
      <c r="B310" s="17" t="s">
        <v>227</v>
      </c>
      <c r="C310" s="17" t="s">
        <v>281</v>
      </c>
      <c r="D310" s="17" t="s">
        <v>201</v>
      </c>
      <c r="E310" s="31">
        <v>28</v>
      </c>
    </row>
    <row r="311" spans="1:7" ht="15.75" customHeight="1">
      <c r="A311" s="45" t="s">
        <v>6</v>
      </c>
      <c r="B311" s="46"/>
      <c r="C311" s="46"/>
      <c r="D311" s="46"/>
      <c r="E311" s="47">
        <f>E11+E282+E294+E304</f>
        <v>103117.81999999999</v>
      </c>
      <c r="F311" s="6" t="e">
        <f>#REF!+#REF!+F269+#REF!+F215+F191+F175+#REF!+F119+F86+F61+F12</f>
        <v>#REF!</v>
      </c>
      <c r="G311" s="7" t="e">
        <f>E311-F311</f>
        <v>#REF!</v>
      </c>
    </row>
    <row r="312" ht="42.75" customHeight="1">
      <c r="A312" s="4"/>
    </row>
    <row r="313" ht="42.75" customHeight="1">
      <c r="A313" s="4"/>
    </row>
  </sheetData>
  <sheetProtection/>
  <mergeCells count="14">
    <mergeCell ref="A7:E7"/>
    <mergeCell ref="F7:G7"/>
    <mergeCell ref="A6:G6"/>
    <mergeCell ref="A8:G8"/>
    <mergeCell ref="A9:A10"/>
    <mergeCell ref="B9:B10"/>
    <mergeCell ref="C9:C10"/>
    <mergeCell ref="D9:D10"/>
    <mergeCell ref="B1:E1"/>
    <mergeCell ref="B3:E3"/>
    <mergeCell ref="B2:E2"/>
    <mergeCell ref="A5:G5"/>
    <mergeCell ref="B4:E4"/>
    <mergeCell ref="E9:E10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Владелец</cp:lastModifiedBy>
  <cp:lastPrinted>2014-09-18T05:13:07Z</cp:lastPrinted>
  <dcterms:created xsi:type="dcterms:W3CDTF">2002-03-11T10:22:12Z</dcterms:created>
  <dcterms:modified xsi:type="dcterms:W3CDTF">2014-12-03T05:45:09Z</dcterms:modified>
  <cp:category/>
  <cp:version/>
  <cp:contentType/>
  <cp:contentStatus/>
</cp:coreProperties>
</file>