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<sst xmlns="http://schemas.openxmlformats.org/spreadsheetml/2006/main" count="1018" uniqueCount="323">
  <si>
    <t>810</t>
  </si>
  <si>
    <t xml:space="preserve">Осуществление финансового контроля бюджетов МО городских и сельских поселений </t>
  </si>
  <si>
    <t>Обеспечение пожарной безопасности</t>
  </si>
  <si>
    <t>0310</t>
  </si>
  <si>
    <t>Субсидии юридическим лицам (кроме некоммерческих организаций), индивидуальным предпринимателям, физическим лицам</t>
  </si>
  <si>
    <t>Программы муниципальных образований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</si>
  <si>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</si>
  <si>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</si>
  <si>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</si>
  <si>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</si>
  <si>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</si>
  <si>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</si>
  <si>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</si>
  <si>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</si>
  <si>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</si>
  <si>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Органы местного самоуправления</t>
  </si>
  <si>
    <t>Муниципальные служащие органов местного самоуправления(ФОТ)</t>
  </si>
  <si>
    <t>Немуниципальные служащие органов местного самоуправления(ФОТ и содержание органов местного самоуправления)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</si>
  <si>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</si>
  <si>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</si>
  <si>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</si>
  <si>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</si>
  <si>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</si>
  <si>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5210000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</si>
  <si>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</si>
  <si>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</si>
  <si>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017</t>
  </si>
  <si>
    <t>Резервные фонды</t>
  </si>
  <si>
    <t>0111</t>
  </si>
  <si>
    <t>0700000</t>
  </si>
  <si>
    <t>Резервные фонды местных администраций</t>
  </si>
  <si>
    <t>Прочие расходы</t>
  </si>
  <si>
    <t>Другие общегосударственные вопросы</t>
  </si>
  <si>
    <t>0113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</si>
  <si>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</si>
  <si>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</si>
  <si>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</si>
  <si>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</si>
  <si>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Проведение мероприятий, осуществляемых органами местного самоуправления</t>
  </si>
  <si>
    <t>Обеспечение деятельности подведомственных учреждений</t>
  </si>
  <si>
    <t>Выполнение функций казенными учреждениями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</si>
  <si>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</si>
  <si>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5210100</t>
  </si>
  <si>
    <t>Региональные целевые программы</t>
  </si>
  <si>
    <t>5220000</t>
  </si>
  <si>
    <t>Целевые программы муниципальных образований</t>
  </si>
  <si>
    <t>7950000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</si>
  <si>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</si>
  <si>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</si>
  <si>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</si>
  <si>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</si>
  <si>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</si>
  <si>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</si>
  <si>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</si>
  <si>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0013800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</si>
  <si>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</si>
  <si>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</si>
  <si>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</si>
  <si>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</si>
  <si>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</si>
  <si>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</si>
  <si>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Мероприятия по предупреждению и ликвидации последствий чрезвычайных ситуаций и стихийных бедствий</t>
  </si>
  <si>
    <t>ДЦП "Реконструкция автоматизированной системы централизованного оповещения и информирования населения на территории Гатчинского муниципального района Ленинградской области на 2011-2013 годы"</t>
  </si>
  <si>
    <t>7954400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</si>
  <si>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</si>
  <si>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</si>
  <si>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"Профилактика правонарушений и террористических угроз в Ленинградской области на 2013-2015 годы"</t>
  </si>
  <si>
    <t>5221900</t>
  </si>
  <si>
    <t>НАЦИОНАЛЬНАЯ ЭКОНОМИКА</t>
  </si>
  <si>
    <t>0400</t>
  </si>
  <si>
    <t>Субсидии юридическим лицам</t>
  </si>
  <si>
    <t>0408</t>
  </si>
  <si>
    <t>Иные межбюджетные трансферты бюджетам бюджетной системы</t>
  </si>
  <si>
    <t>5210300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</si>
  <si>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</t>
  </si>
  <si>
    <t>5210313</t>
  </si>
  <si>
    <t>Обеспечение равной доступности услуг общественного транспорта на территории Ленинградской обл. для отдельных категорий граждан, оказание мер соц.поддержки которым осуществляется  за счет средств бюджета Санкт-Петербурга</t>
  </si>
  <si>
    <t>5210314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</si>
  <si>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</si>
  <si>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5210315</t>
  </si>
  <si>
    <t>Дорожное хозяйство (дорожные фонды)</t>
  </si>
  <si>
    <t>0409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</si>
  <si>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</si>
  <si>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</si>
  <si>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</si>
  <si>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</si>
  <si>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</si>
  <si>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</si>
  <si>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</si>
  <si>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</si>
  <si>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Связь и информатика</t>
  </si>
  <si>
    <t>0410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</si>
  <si>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</si>
  <si>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</si>
  <si>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</si>
  <si>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3300200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</si>
  <si>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</si>
  <si>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</si>
  <si>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</si>
  <si>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</si>
  <si>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</si>
  <si>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</si>
  <si>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Региональная целевая программа "Социальное развитие села на 2009 - 2012годы годы"</t>
  </si>
  <si>
    <t>5224100</t>
  </si>
  <si>
    <t>Субсидии гражданам на обеспечение жильем в рамках реализации региональной целевой программы "Социальное развитие села до 2010 года"</t>
  </si>
  <si>
    <t>5224103</t>
  </si>
  <si>
    <t>Коммунальное хозяйство</t>
  </si>
  <si>
    <t>0502</t>
  </si>
  <si>
    <t>Поддержка  коммунального  хозяйства</t>
  </si>
  <si>
    <t>3510000</t>
  </si>
  <si>
    <t>Мероприятия в области коммунального хозяйства</t>
  </si>
  <si>
    <t>3510500</t>
  </si>
  <si>
    <t>Субсидии на реализацию мероприятий,направленных на безаварийную работу объектов водоснабжения и водоотведения в осенне-зимний период на территории Ленинградской области</t>
  </si>
  <si>
    <t>5210144</t>
  </si>
  <si>
    <t>Долгосрочная целевая программа " Чистая вода Ленинградской области на 2011-2017 годы"</t>
  </si>
  <si>
    <t>5221100</t>
  </si>
  <si>
    <t>ДЦП"Энергосбережение и повышение энергетической эффективности Ленинградской области  на 2013-2015 годы и на перспективу до 2020года"</t>
  </si>
  <si>
    <t>5222300</t>
  </si>
  <si>
    <t>7952300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</si>
  <si>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</si>
  <si>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ОБРАЗОВАНИЕ</t>
  </si>
  <si>
    <t>0700</t>
  </si>
  <si>
    <t>Субсидии некоммерческим организациям</t>
  </si>
  <si>
    <t>019</t>
  </si>
  <si>
    <t>ДЦП "Энергоснабжение и повышение энергетической эффективности  на территории муниципального образования  Гатчинский муниципальный район(городского(сельского) поселения на 2010-2014годы"</t>
  </si>
  <si>
    <t>7954000</t>
  </si>
  <si>
    <t>Субсидии на иные цели</t>
  </si>
  <si>
    <t>8000000</t>
  </si>
  <si>
    <t>Субсидии на поддержку учреждений образования Гатчинского муниципального района</t>
  </si>
  <si>
    <t>8002000</t>
  </si>
  <si>
    <t>Субсидии на проведение противопожарных мероприятий</t>
  </si>
  <si>
    <t>8002001</t>
  </si>
  <si>
    <t>Субсидии на выполнение ремонтных работ образовательных учреждений</t>
  </si>
  <si>
    <t>8002002</t>
  </si>
  <si>
    <t>0702</t>
  </si>
  <si>
    <t>Иные безвозмездные и безвозвратные перечисления</t>
  </si>
  <si>
    <t>5200000</t>
  </si>
  <si>
    <t>Субсидии на поддержку учреждений  культуры  Гатчинского муниципального района</t>
  </si>
  <si>
    <t>8004000</t>
  </si>
  <si>
    <t>Субсидии на выполнение ремонтных работ по учреждениям культуры(ДШИ)</t>
  </si>
  <si>
    <t>8004001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</si>
  <si>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</si>
  <si>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</si>
  <si>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</si>
  <si>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Проведение мероприятий для детей и молодежи</t>
  </si>
  <si>
    <t>КУЛЬТУРА И КИНЕМАТОГРАФИЯ</t>
  </si>
  <si>
    <t>0800</t>
  </si>
  <si>
    <t>Культура</t>
  </si>
  <si>
    <t>0801</t>
  </si>
  <si>
    <t>Обеспечение стимулирующих выплат основному персоналу учреждений культуры</t>
  </si>
  <si>
    <t>5210136</t>
  </si>
  <si>
    <t>Средства бюджетам муниципальных образований на подготовку  и проведение мероприятий, посвященных Дню образования Ленинградской области</t>
  </si>
  <si>
    <t>5210307</t>
  </si>
  <si>
    <t>Долгосрочная целевая программа "Культура Ленинградской области" на 2011-2013 годы</t>
  </si>
  <si>
    <t>5220200</t>
  </si>
  <si>
    <t>ЗДРАВООХРАНЕНИЕ</t>
  </si>
  <si>
    <t>0900</t>
  </si>
  <si>
    <t>Стационарная медицинская помощь</t>
  </si>
  <si>
    <t>0901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</si>
  <si>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</si>
  <si>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0960000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</si>
  <si>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</si>
  <si>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0960100</t>
  </si>
  <si>
    <t>Больницы, клиники, госпитали, медико-санитарные части</t>
  </si>
  <si>
    <t>4700000</t>
  </si>
  <si>
    <t>4709900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</si>
  <si>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</si>
  <si>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5210200</t>
  </si>
  <si>
    <t>Субвенция на осуществление отдельных государственных полномочий Ленинградской области в сфере охраны здоровья граждан</t>
  </si>
  <si>
    <t>5210245</t>
  </si>
  <si>
    <t>Субсидии на поддержку Здравоохранения Гатчинского муниципального района</t>
  </si>
  <si>
    <t>8001000</t>
  </si>
  <si>
    <t>Амбулаторная помощь</t>
  </si>
  <si>
    <t>0902</t>
  </si>
  <si>
    <t>Строительство объектов в рамках реализации региональной целевой программы "Социальное развитие села на 2009-2012 годы"</t>
  </si>
  <si>
    <t>5224101</t>
  </si>
  <si>
    <t>Скорая медицинская помощь</t>
  </si>
  <si>
    <t>0904</t>
  </si>
  <si>
    <t>ФИЗИЧЕСКАЯ КУЛЬТУРА И СПОРТ</t>
  </si>
  <si>
    <t>1100</t>
  </si>
  <si>
    <t>Массовый спорт</t>
  </si>
  <si>
    <t>1102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</si>
  <si>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</si>
  <si>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</si>
  <si>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</si>
  <si>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</si>
  <si>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к Решению Совета депутатов</t>
  </si>
  <si>
    <t>Наименование</t>
  </si>
  <si>
    <t>Раздел, подраздел</t>
  </si>
  <si>
    <t>Целевая статья</t>
  </si>
  <si>
    <t>Вид расхода</t>
  </si>
  <si>
    <t>Бюджет на 2014 год, тыс.руб.</t>
  </si>
  <si>
    <t>0107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</si>
  <si>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</si>
  <si>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</si>
  <si>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</si>
  <si>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240</t>
  </si>
  <si>
    <t>Иные закупки товаров, работ и услуг для обеспечения государственных (муниципальных) нужд</t>
  </si>
  <si>
    <t>540</t>
  </si>
  <si>
    <t xml:space="preserve"> 870</t>
  </si>
  <si>
    <t>Резервные средства</t>
  </si>
  <si>
    <t>852</t>
  </si>
  <si>
    <t>Уплата прочих налогов, сборов и иных платежей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</si>
  <si>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</si>
  <si>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</si>
  <si>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</si>
  <si>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</si>
  <si>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</si>
  <si>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</si>
  <si>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</si>
  <si>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0200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</si>
  <si>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</t>
  </si>
  <si>
    <t>Капитальный ремонт государственного жилищного фонда субьектов РФ и муниципального жилищного фонда</t>
  </si>
  <si>
    <t>Мероприятия в области  жилищного хозяйства</t>
  </si>
  <si>
    <t>Мероприятия в области жилищного хозяйства</t>
  </si>
  <si>
    <t>Мероприятия в области коммунального  хозяйства</t>
  </si>
  <si>
    <t>Благоустройство</t>
  </si>
  <si>
    <t>0503</t>
  </si>
  <si>
    <t>Уличное освещение</t>
  </si>
  <si>
    <t>Организация и содержание мест захоранения</t>
  </si>
  <si>
    <t>Прочие мероприятия по благоустройству городских округов и поселений</t>
  </si>
  <si>
    <t>244</t>
  </si>
  <si>
    <t>Вырицкого городского поселения</t>
  </si>
  <si>
    <t>Сельское хозяйство и рыболовство</t>
  </si>
  <si>
    <t>0405</t>
  </si>
  <si>
    <t>"Содействие в развитии сельскохозяйственного производства на территории Вырицкого городского поселения на 2014г."</t>
  </si>
  <si>
    <t>Проведение мероприятий в области сельского хозяйства</t>
  </si>
  <si>
    <t>Другие вопросы в области жилищно-коммунального хозяйства</t>
  </si>
  <si>
    <t>0505</t>
  </si>
  <si>
    <t>Расходы на выплату персоналу казенных учреждений</t>
  </si>
  <si>
    <t>Расходы на выплаты персоналу казенных учреждений</t>
  </si>
  <si>
    <t>Администрация Вырицкого городского поселения</t>
  </si>
  <si>
    <t>МБУК "Вырицкий КЦ"</t>
  </si>
  <si>
    <t>МКУ "Вырицкий БИК"</t>
  </si>
  <si>
    <t>МКУ "Вырицкий ЦБ"</t>
  </si>
  <si>
    <t>Мероприятия по землеустройству и землепользованию</t>
  </si>
  <si>
    <t>61.8.1105</t>
  </si>
  <si>
    <t>61.7.1102</t>
  </si>
  <si>
    <t>00. 0. 0000</t>
  </si>
  <si>
    <t>000</t>
  </si>
  <si>
    <t>00.0.0000</t>
  </si>
  <si>
    <t>123</t>
  </si>
  <si>
    <t>62.9.0000</t>
  </si>
  <si>
    <t>62.9.1302</t>
  </si>
  <si>
    <t>62.9.1303</t>
  </si>
  <si>
    <t>62.9.1304</t>
  </si>
  <si>
    <t>62.9.1306</t>
  </si>
  <si>
    <t>Организация в границах  поселения централизованного тепло-, водоснабжения и водоотведения населения</t>
  </si>
  <si>
    <t>62.9.1307</t>
  </si>
  <si>
    <t>62.9.1543</t>
  </si>
  <si>
    <t>62.9.1502</t>
  </si>
  <si>
    <t>62.9.1503</t>
  </si>
  <si>
    <t>62.9.5118</t>
  </si>
  <si>
    <t>Прочая закупка товаров, работ и услуг для обеспечения государственных (муниципальных) нужд</t>
  </si>
  <si>
    <t>53.9.1534</t>
  </si>
  <si>
    <t>54.1.1250</t>
  </si>
  <si>
    <t>610</t>
  </si>
  <si>
    <t>Прочие мероприятия в сфере культуры, кинематографии</t>
  </si>
  <si>
    <t>54.2.1527</t>
  </si>
  <si>
    <t>59.0.0000</t>
  </si>
  <si>
    <t>59.2.1523</t>
  </si>
  <si>
    <t>55.0.0000</t>
  </si>
  <si>
    <t>55.1.1508</t>
  </si>
  <si>
    <t>55.4.1542</t>
  </si>
  <si>
    <t>62.9.1541</t>
  </si>
  <si>
    <t>55.4.1538</t>
  </si>
  <si>
    <t>55.2.1522</t>
  </si>
  <si>
    <t>55.2.1519</t>
  </si>
  <si>
    <t>55.0.1519</t>
  </si>
  <si>
    <t>55.2.1520</t>
  </si>
  <si>
    <t>55.2.1521</t>
  </si>
  <si>
    <t>62.9.1504</t>
  </si>
  <si>
    <t>62.9.1505</t>
  </si>
  <si>
    <t>56.2.1511</t>
  </si>
  <si>
    <t>57.0.0000</t>
  </si>
  <si>
    <t>57.4.9614</t>
  </si>
  <si>
    <t>Мероприятия в области информационных технологий</t>
  </si>
  <si>
    <t>57.1.1515</t>
  </si>
  <si>
    <t>62.9.1518</t>
  </si>
  <si>
    <t>57.2.9504</t>
  </si>
  <si>
    <t>58.0.0000</t>
  </si>
  <si>
    <t>58.4.1290</t>
  </si>
  <si>
    <t>122</t>
  </si>
  <si>
    <t>61.0.0000</t>
  </si>
  <si>
    <t>61.8.1103</t>
  </si>
  <si>
    <t>54.1.1260</t>
  </si>
  <si>
    <t>121</t>
  </si>
  <si>
    <t>61.7.1104</t>
  </si>
  <si>
    <t>57.3.9559</t>
  </si>
  <si>
    <t>111</t>
  </si>
  <si>
    <t>Функционирование органов в сфере национальной безопасности и правоохранительной деятельности</t>
  </si>
  <si>
    <t>0302</t>
  </si>
  <si>
    <t>Обеспечение правопорядка и профилактика правонарушений</t>
  </si>
  <si>
    <t>Реализация функций, связанных с обеспечением национальной безопасности и правоохранительной деятельности</t>
  </si>
  <si>
    <t>56.1.1548</t>
  </si>
  <si>
    <t>56.0.0000</t>
  </si>
  <si>
    <t>58.1.9540</t>
  </si>
  <si>
    <t>Исполнено за 1кв. 2014 год, тыс.руб.</t>
  </si>
  <si>
    <t>Праздничная культура ГМР</t>
  </si>
  <si>
    <t>Субсидии бюджетным учреждениям на иные цели</t>
  </si>
  <si>
    <t>54.2.9555</t>
  </si>
  <si>
    <t>612</t>
  </si>
  <si>
    <t>Иные выплаты персоналу казенных учреждений,за исключением фонда оплаты труда</t>
  </si>
  <si>
    <t>112</t>
  </si>
  <si>
    <t>Обеспечение выполнения отдельных гос.полномочий ЛО в сфере административных правоотношений</t>
  </si>
  <si>
    <t>61.7.7134</t>
  </si>
  <si>
    <t>61.8.7134</t>
  </si>
  <si>
    <t>Приложение  4</t>
  </si>
  <si>
    <t xml:space="preserve">Ведомственная структура расходов бюджета Вырицкого городского                           поселения за 1 квартал 2014 года </t>
  </si>
  <si>
    <t>Иные выплаты персоналу государственных (муниципальных органов), за исключением фонда оплаты труда</t>
  </si>
  <si>
    <t>Казначейское исполнение бюджетов городских и сельских  поселений на 2014год</t>
  </si>
  <si>
    <t>Регулирование  тарифов на товары и услуги организаций коммунального комплекса</t>
  </si>
  <si>
    <t>Реализация прав граждн для участия в федеральных и региональных ЦП на получение субсидий для приобретения жилья на 2014г</t>
  </si>
  <si>
    <t>№ 320  от  28 мая  2014 года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</si>
  <si>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</si>
  <si>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Мероприятия в области спорта, физической культуры и туризма</t>
  </si>
  <si>
    <t>53.0.0000</t>
  </si>
  <si>
    <t>"Энергосбережение и повышение энергетической эффективности объектов, находящихся в ведении муниципального образования Вырицкое городское поселение".</t>
  </si>
  <si>
    <t>"Развития и поддержки предпринимательства в Вырицком городском поселении на 2014г."</t>
  </si>
  <si>
    <t>ВЦП "Ремонт муниципальных дорог  Вырицкого городского поселения на 2014 г."</t>
  </si>
  <si>
    <t>62.0.0000</t>
  </si>
  <si>
    <t>Фонд оплаты труда государственных (муниципальных) органов и взносы по обязательному социальному страхованию</t>
  </si>
  <si>
    <t>Фонд оплата труда казенных учреждений и взносы по обязательному социальному страхованию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</si>
</sst>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_ ;[Red]\-#,##0.00\ "/>
    <numFmt numFmtId="167" formatCode="0.0"/>
  </numFmts>
  <fonts count="51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49" fontId="6" fillId="35" borderId="12" xfId="0" applyNumberFormat="1" applyFont="1" applyFill="1" applyBorder="1" applyAlignment="1">
      <alignment horizontal="left"/>
    </xf>
    <xf numFmtId="49" fontId="6" fillId="35" borderId="13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2" fontId="6" fillId="36" borderId="11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" fontId="5" fillId="36" borderId="0" xfId="0" applyNumberFormat="1" applyFont="1" applyFill="1" applyBorder="1" applyAlignment="1">
      <alignment vertical="center" wrapText="1"/>
    </xf>
    <xf numFmtId="167" fontId="15" fillId="36" borderId="11" xfId="0" applyNumberFormat="1" applyFont="1" applyFill="1" applyBorder="1" applyAlignment="1">
      <alignment horizontal="right" vertical="center" wrapText="1"/>
    </xf>
    <xf numFmtId="165" fontId="6" fillId="33" borderId="11" xfId="0" applyNumberFormat="1" applyFont="1" applyFill="1" applyBorder="1" applyAlignment="1">
      <alignment horizontal="righ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165" fontId="6" fillId="35" borderId="11" xfId="0" applyNumberFormat="1" applyFont="1" applyFill="1" applyBorder="1" applyAlignment="1">
      <alignment horizontal="right"/>
    </xf>
    <xf numFmtId="49" fontId="8" fillId="0" borderId="15" xfId="0" applyNumberFormat="1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167" fontId="6" fillId="34" borderId="11" xfId="0" applyNumberFormat="1" applyFont="1" applyFill="1" applyBorder="1" applyAlignment="1">
      <alignment horizontal="right" vertical="center" wrapText="1"/>
    </xf>
    <xf numFmtId="167" fontId="8" fillId="0" borderId="0" xfId="0" applyNumberFormat="1" applyFont="1" applyAlignment="1">
      <alignment vertical="center"/>
    </xf>
    <xf numFmtId="167" fontId="6" fillId="0" borderId="11" xfId="0" applyNumberFormat="1" applyFont="1" applyBorder="1" applyAlignment="1">
      <alignment horizontal="right" vertical="center" wrapText="1"/>
    </xf>
    <xf numFmtId="167" fontId="8" fillId="0" borderId="11" xfId="0" applyNumberFormat="1" applyFont="1" applyBorder="1" applyAlignment="1">
      <alignment horizontal="right" vertical="center" wrapText="1"/>
    </xf>
    <xf numFmtId="167" fontId="6" fillId="0" borderId="11" xfId="0" applyNumberFormat="1" applyFont="1" applyFill="1" applyBorder="1" applyAlignment="1">
      <alignment horizontal="right" vertical="center" wrapText="1"/>
    </xf>
    <xf numFmtId="167" fontId="6" fillId="33" borderId="11" xfId="0" applyNumberFormat="1" applyFont="1" applyFill="1" applyBorder="1" applyAlignment="1">
      <alignment horizontal="right" vertical="center" wrapText="1"/>
    </xf>
    <xf numFmtId="167" fontId="8" fillId="34" borderId="11" xfId="0" applyNumberFormat="1" applyFont="1" applyFill="1" applyBorder="1" applyAlignment="1">
      <alignment horizontal="right" vertical="center" wrapText="1"/>
    </xf>
    <xf numFmtId="167" fontId="8" fillId="0" borderId="11" xfId="0" applyNumberFormat="1" applyFont="1" applyFill="1" applyBorder="1" applyAlignment="1">
      <alignment horizontal="right" vertical="center" wrapText="1"/>
    </xf>
    <xf numFmtId="167" fontId="8" fillId="0" borderId="14" xfId="0" applyNumberFormat="1" applyFont="1" applyBorder="1" applyAlignment="1">
      <alignment horizontal="right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2" fontId="16" fillId="36" borderId="17" xfId="0" applyNumberFormat="1" applyFont="1" applyFill="1" applyBorder="1" applyAlignment="1">
      <alignment horizontal="center" vertical="center" wrapText="1"/>
    </xf>
    <xf numFmtId="2" fontId="16" fillId="36" borderId="11" xfId="0" applyNumberFormat="1" applyFont="1" applyFill="1" applyBorder="1" applyAlignment="1">
      <alignment horizontal="center" vertical="center" wrapText="1"/>
    </xf>
    <xf numFmtId="2" fontId="6" fillId="36" borderId="18" xfId="0" applyNumberFormat="1" applyFont="1" applyFill="1" applyBorder="1" applyAlignment="1">
      <alignment horizontal="center" vertical="center" wrapText="1"/>
    </xf>
    <xf numFmtId="2" fontId="6" fillId="36" borderId="19" xfId="0" applyNumberFormat="1" applyFont="1" applyFill="1" applyBorder="1" applyAlignment="1">
      <alignment horizontal="center" vertical="center" wrapText="1"/>
    </xf>
    <xf numFmtId="2" fontId="1" fillId="36" borderId="0" xfId="0" applyNumberFormat="1" applyFont="1" applyFill="1" applyBorder="1" applyAlignment="1">
      <alignment horizontal="left" vertical="center" wrapText="1"/>
    </xf>
    <xf numFmtId="2" fontId="4" fillId="36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2" fontId="6" fillId="36" borderId="11" xfId="0" applyNumberFormat="1" applyFont="1" applyFill="1" applyBorder="1" applyAlignment="1">
      <alignment horizontal="center" vertical="center" wrapText="1"/>
    </xf>
    <xf numFmtId="2" fontId="10" fillId="36" borderId="0" xfId="0" applyNumberFormat="1" applyFont="1" applyFill="1" applyBorder="1" applyAlignment="1">
      <alignment horizontal="center" vertical="center" wrapText="1"/>
    </xf>
    <xf numFmtId="4" fontId="5" fillId="36" borderId="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92"/>
  <sheetViews>
    <sheetView showGridLines="0" tabSelected="1" zoomScale="120" zoomScaleNormal="120" zoomScalePageLayoutView="0" workbookViewId="0" topLeftCell="A111">
      <selection activeCell="A153" sqref="A153"/>
    </sheetView>
  </sheetViews>
  <sheetFormatPr defaultColWidth="9.140625" defaultRowHeight="12.75" customHeight="1" outlineLevelRow="5"/>
  <cols>
    <col min="1" max="1" width="58.7109375" style="3" customWidth="1"/>
    <col min="2" max="2" width="6.8515625" style="3" customWidth="1"/>
    <col min="3" max="3" width="9.00390625" style="3" customWidth="1"/>
    <col min="4" max="4" width="5.8515625" style="3" customWidth="1"/>
    <col min="5" max="5" width="11.57421875" style="3" customWidth="1"/>
    <col min="6" max="6" width="10.8515625" style="14" hidden="1" customWidth="1"/>
    <col min="7" max="7" width="13.28125" style="15" hidden="1" customWidth="1"/>
    <col min="8" max="8" width="11.421875" style="15" customWidth="1"/>
    <col min="9" max="16384" width="9.140625" style="3" customWidth="1"/>
  </cols>
  <sheetData>
    <row r="1" spans="1:5" ht="12.75" customHeight="1">
      <c r="A1" s="2"/>
      <c r="B1" s="65" t="s">
        <v>307</v>
      </c>
      <c r="C1" s="65"/>
      <c r="D1" s="65"/>
      <c r="E1" s="65"/>
    </row>
    <row r="2" spans="1:5" ht="12.75" customHeight="1">
      <c r="A2" s="1"/>
      <c r="B2" s="66" t="s">
        <v>186</v>
      </c>
      <c r="C2" s="66"/>
      <c r="D2" s="66"/>
      <c r="E2" s="66"/>
    </row>
    <row r="3" spans="1:5" ht="12.75" customHeight="1">
      <c r="A3" s="1"/>
      <c r="B3" s="66" t="s">
        <v>222</v>
      </c>
      <c r="C3" s="66"/>
      <c r="D3" s="66"/>
      <c r="E3" s="66"/>
    </row>
    <row r="4" spans="1:5" ht="12.75" customHeight="1">
      <c r="A4" s="4"/>
      <c r="B4" s="66" t="s">
        <v>313</v>
      </c>
      <c r="C4" s="66"/>
      <c r="D4" s="66"/>
      <c r="E4" s="66"/>
    </row>
    <row r="5" spans="1:8" ht="12" customHeight="1">
      <c r="A5" s="67"/>
      <c r="B5" s="67"/>
      <c r="C5" s="67"/>
      <c r="D5" s="67"/>
      <c r="E5" s="67"/>
      <c r="F5" s="67"/>
      <c r="G5" s="67"/>
      <c r="H5" s="37"/>
    </row>
    <row r="6" spans="1:8" ht="12.75" hidden="1">
      <c r="A6" s="67"/>
      <c r="B6" s="67"/>
      <c r="C6" s="67"/>
      <c r="D6" s="67"/>
      <c r="E6" s="67"/>
      <c r="F6" s="67"/>
      <c r="G6" s="67"/>
      <c r="H6" s="37"/>
    </row>
    <row r="7" spans="1:8" ht="45.75" customHeight="1" thickBot="1">
      <c r="A7" s="69" t="s">
        <v>308</v>
      </c>
      <c r="B7" s="69"/>
      <c r="C7" s="69"/>
      <c r="D7" s="69"/>
      <c r="E7" s="69"/>
      <c r="F7" s="70"/>
      <c r="G7" s="70"/>
      <c r="H7" s="38"/>
    </row>
    <row r="8" spans="1:8" ht="4.5" customHeight="1" hidden="1" thickBot="1">
      <c r="A8" s="67"/>
      <c r="B8" s="67"/>
      <c r="C8" s="67"/>
      <c r="D8" s="67"/>
      <c r="E8" s="67"/>
      <c r="F8" s="67"/>
      <c r="G8" s="67"/>
      <c r="H8" s="37"/>
    </row>
    <row r="9" spans="1:8" ht="14.25" customHeight="1">
      <c r="A9" s="59" t="s">
        <v>187</v>
      </c>
      <c r="B9" s="61" t="s">
        <v>188</v>
      </c>
      <c r="C9" s="61" t="s">
        <v>189</v>
      </c>
      <c r="D9" s="61" t="s">
        <v>190</v>
      </c>
      <c r="E9" s="68" t="s">
        <v>191</v>
      </c>
      <c r="H9" s="63" t="s">
        <v>297</v>
      </c>
    </row>
    <row r="10" spans="1:8" ht="24" customHeight="1">
      <c r="A10" s="60"/>
      <c r="B10" s="62"/>
      <c r="C10" s="62"/>
      <c r="D10" s="62"/>
      <c r="E10" s="68"/>
      <c r="H10" s="64"/>
    </row>
    <row r="11" spans="1:8" ht="24" customHeight="1">
      <c r="A11" s="30" t="s">
        <v>231</v>
      </c>
      <c r="B11" s="29"/>
      <c r="C11" s="29"/>
      <c r="D11" s="29"/>
      <c r="E11" s="39">
        <f>E12+E57+E61+E86+E115+E168+E182+E257</f>
        <v>53730.412</v>
      </c>
      <c r="H11" s="39">
        <f>H12+H57+H61+H86+H115+H168+H182+H257</f>
        <v>9946.96</v>
      </c>
    </row>
    <row r="12" spans="1:8" ht="12.75">
      <c r="A12" s="10" t="s">
        <v>8</v>
      </c>
      <c r="B12" s="11" t="s">
        <v>9</v>
      </c>
      <c r="C12" s="11" t="s">
        <v>7</v>
      </c>
      <c r="D12" s="11" t="s">
        <v>7</v>
      </c>
      <c r="E12" s="40">
        <f>E13+E17+E39+E43+E47</f>
        <v>19703.014000000003</v>
      </c>
      <c r="F12" s="14">
        <f>SUM(F13:F47)</f>
        <v>128228.9</v>
      </c>
      <c r="G12" s="15">
        <f>E12-F12</f>
        <v>-108525.886</v>
      </c>
      <c r="H12" s="40">
        <f>H13+H17+H39+H43+H47</f>
        <v>3754.4</v>
      </c>
    </row>
    <row r="13" spans="1:8" ht="38.25" customHeight="1" outlineLevel="1">
      <c r="A13" s="12" t="s">
        <v>13</v>
      </c>
      <c r="B13" s="13" t="s">
        <v>14</v>
      </c>
      <c r="C13" s="13" t="s">
        <v>238</v>
      </c>
      <c r="D13" s="13" t="s">
        <v>239</v>
      </c>
      <c r="E13" s="50">
        <f>E14</f>
        <v>656.4</v>
      </c>
      <c r="F13" s="51">
        <v>5508.8</v>
      </c>
      <c r="G13" s="51">
        <f aca="true" t="shared" si="0" ref="G13:G56">E13-F13</f>
        <v>-4852.400000000001</v>
      </c>
      <c r="H13" s="50">
        <f>H14</f>
        <v>87.5</v>
      </c>
    </row>
    <row r="14" spans="1:8" ht="45.75" customHeight="1" outlineLevel="2">
      <c r="A14" s="5" t="s">
        <v>10</v>
      </c>
      <c r="B14" s="6" t="s">
        <v>14</v>
      </c>
      <c r="C14" s="6" t="s">
        <v>240</v>
      </c>
      <c r="D14" s="6" t="s">
        <v>239</v>
      </c>
      <c r="E14" s="52">
        <f>E15</f>
        <v>656.4</v>
      </c>
      <c r="F14" s="51"/>
      <c r="G14" s="51">
        <f t="shared" si="0"/>
        <v>656.4</v>
      </c>
      <c r="H14" s="52">
        <f>H15</f>
        <v>87.5</v>
      </c>
    </row>
    <row r="15" spans="1:8" ht="12.75" outlineLevel="3">
      <c r="A15" s="5" t="s">
        <v>18</v>
      </c>
      <c r="B15" s="6" t="s">
        <v>14</v>
      </c>
      <c r="C15" s="6" t="s">
        <v>236</v>
      </c>
      <c r="D15" s="6" t="s">
        <v>239</v>
      </c>
      <c r="E15" s="52">
        <f>E16</f>
        <v>656.4</v>
      </c>
      <c r="F15" s="51"/>
      <c r="G15" s="51">
        <f t="shared" si="0"/>
        <v>656.4</v>
      </c>
      <c r="H15" s="52">
        <f>H16</f>
        <v>87.5</v>
      </c>
    </row>
    <row r="16" spans="1:8" ht="38.25" outlineLevel="5">
      <c r="A16" s="7" t="s">
        <v>314</v>
      </c>
      <c r="B16" s="8" t="s">
        <v>14</v>
      </c>
      <c r="C16" s="8" t="s">
        <v>236</v>
      </c>
      <c r="D16" s="8" t="s">
        <v>241</v>
      </c>
      <c r="E16" s="53">
        <v>656.4</v>
      </c>
      <c r="F16" s="51"/>
      <c r="G16" s="51">
        <f t="shared" si="0"/>
        <v>656.4</v>
      </c>
      <c r="H16" s="53">
        <v>87.5</v>
      </c>
    </row>
    <row r="17" spans="1:8" ht="38.25" outlineLevel="1">
      <c r="A17" s="12" t="s">
        <v>19</v>
      </c>
      <c r="B17" s="13" t="s">
        <v>20</v>
      </c>
      <c r="C17" s="13" t="s">
        <v>7</v>
      </c>
      <c r="D17" s="13" t="s">
        <v>7</v>
      </c>
      <c r="E17" s="50">
        <f>E18</f>
        <v>16610.914</v>
      </c>
      <c r="F17" s="51">
        <v>80463.7</v>
      </c>
      <c r="G17" s="51">
        <f t="shared" si="0"/>
        <v>-63852.78599999999</v>
      </c>
      <c r="H17" s="50">
        <f>H18</f>
        <v>3575.4</v>
      </c>
    </row>
    <row r="18" spans="1:8" ht="38.25" outlineLevel="2">
      <c r="A18" s="5" t="s">
        <v>10</v>
      </c>
      <c r="B18" s="6" t="s">
        <v>20</v>
      </c>
      <c r="C18" s="6" t="s">
        <v>240</v>
      </c>
      <c r="D18" s="6" t="s">
        <v>7</v>
      </c>
      <c r="E18" s="52">
        <f>E19+E33</f>
        <v>16610.914</v>
      </c>
      <c r="F18" s="51"/>
      <c r="G18" s="51">
        <f t="shared" si="0"/>
        <v>16610.914</v>
      </c>
      <c r="H18" s="52">
        <f>H19+H33</f>
        <v>3575.4</v>
      </c>
    </row>
    <row r="19" spans="1:8" ht="12.75" outlineLevel="3">
      <c r="A19" s="5" t="s">
        <v>15</v>
      </c>
      <c r="B19" s="6" t="s">
        <v>20</v>
      </c>
      <c r="C19" s="6" t="s">
        <v>283</v>
      </c>
      <c r="D19" s="6" t="s">
        <v>7</v>
      </c>
      <c r="E19" s="52">
        <f>E20+E22+E25+E30</f>
        <v>16323.614</v>
      </c>
      <c r="F19" s="52">
        <f>F20+F22+F25+F30</f>
        <v>0</v>
      </c>
      <c r="G19" s="52">
        <f>G20+G22+G25+G30</f>
        <v>15776.9</v>
      </c>
      <c r="H19" s="52">
        <f>H20+H22+H25+H30</f>
        <v>3503.2000000000003</v>
      </c>
    </row>
    <row r="20" spans="1:8" ht="12.75" outlineLevel="4">
      <c r="A20" s="5" t="s">
        <v>16</v>
      </c>
      <c r="B20" s="6" t="s">
        <v>20</v>
      </c>
      <c r="C20" s="6" t="s">
        <v>237</v>
      </c>
      <c r="D20" s="6" t="s">
        <v>7</v>
      </c>
      <c r="E20" s="52">
        <f>E21</f>
        <v>11837</v>
      </c>
      <c r="F20" s="52">
        <f>F21</f>
        <v>0</v>
      </c>
      <c r="G20" s="52">
        <f>G21</f>
        <v>11837</v>
      </c>
      <c r="H20" s="52">
        <f>H21</f>
        <v>2714.3</v>
      </c>
    </row>
    <row r="21" spans="1:8" ht="25.5" outlineLevel="5">
      <c r="A21" s="7" t="s">
        <v>321</v>
      </c>
      <c r="B21" s="8" t="s">
        <v>20</v>
      </c>
      <c r="C21" s="8" t="s">
        <v>237</v>
      </c>
      <c r="D21" s="8" t="s">
        <v>286</v>
      </c>
      <c r="E21" s="53">
        <v>11837</v>
      </c>
      <c r="F21" s="51"/>
      <c r="G21" s="51">
        <f t="shared" si="0"/>
        <v>11837</v>
      </c>
      <c r="H21" s="53">
        <v>2714.3</v>
      </c>
    </row>
    <row r="22" spans="1:8" ht="25.5" outlineLevel="5">
      <c r="A22" s="7" t="s">
        <v>304</v>
      </c>
      <c r="B22" s="8" t="s">
        <v>20</v>
      </c>
      <c r="C22" s="8" t="s">
        <v>305</v>
      </c>
      <c r="D22" s="8"/>
      <c r="E22" s="53">
        <f>E23+E24</f>
        <v>546.7139999999999</v>
      </c>
      <c r="F22" s="53">
        <f>F23+F24</f>
        <v>0</v>
      </c>
      <c r="G22" s="53">
        <f>G23+G24</f>
        <v>0</v>
      </c>
      <c r="H22" s="53">
        <f>H23+H24</f>
        <v>71.1</v>
      </c>
    </row>
    <row r="23" spans="1:8" ht="25.5" outlineLevel="5">
      <c r="A23" s="7" t="s">
        <v>321</v>
      </c>
      <c r="B23" s="8" t="s">
        <v>20</v>
      </c>
      <c r="C23" s="8" t="s">
        <v>305</v>
      </c>
      <c r="D23" s="8" t="s">
        <v>286</v>
      </c>
      <c r="E23" s="53">
        <v>506.7</v>
      </c>
      <c r="F23" s="51"/>
      <c r="G23" s="51"/>
      <c r="H23" s="53">
        <v>71.1</v>
      </c>
    </row>
    <row r="24" spans="1:8" ht="25.5" outlineLevel="5">
      <c r="A24" s="7" t="s">
        <v>253</v>
      </c>
      <c r="B24" s="8" t="s">
        <v>20</v>
      </c>
      <c r="C24" s="8" t="s">
        <v>306</v>
      </c>
      <c r="D24" s="8" t="s">
        <v>221</v>
      </c>
      <c r="E24" s="53">
        <v>40.014</v>
      </c>
      <c r="F24" s="51"/>
      <c r="G24" s="51"/>
      <c r="H24" s="53"/>
    </row>
    <row r="25" spans="1:8" ht="38.25" outlineLevel="4">
      <c r="A25" s="5" t="s">
        <v>17</v>
      </c>
      <c r="B25" s="6" t="s">
        <v>20</v>
      </c>
      <c r="C25" s="6" t="s">
        <v>284</v>
      </c>
      <c r="D25" s="6" t="s">
        <v>7</v>
      </c>
      <c r="E25" s="52">
        <f>E26+E27+E28+E29</f>
        <v>2794.9</v>
      </c>
      <c r="F25" s="51"/>
      <c r="G25" s="51">
        <f t="shared" si="0"/>
        <v>2794.9</v>
      </c>
      <c r="H25" s="52">
        <f>H26+H27+H28+H29</f>
        <v>433.4</v>
      </c>
    </row>
    <row r="26" spans="1:8" ht="25.5" outlineLevel="5">
      <c r="A26" s="7" t="s">
        <v>321</v>
      </c>
      <c r="B26" s="8" t="s">
        <v>20</v>
      </c>
      <c r="C26" s="8" t="s">
        <v>284</v>
      </c>
      <c r="D26" s="8" t="s">
        <v>286</v>
      </c>
      <c r="E26" s="53">
        <v>644.5</v>
      </c>
      <c r="F26" s="51"/>
      <c r="G26" s="51">
        <f>E26-F26</f>
        <v>644.5</v>
      </c>
      <c r="H26" s="53">
        <v>155.7</v>
      </c>
    </row>
    <row r="27" spans="1:8" ht="25.5" outlineLevel="5">
      <c r="A27" s="7" t="s">
        <v>309</v>
      </c>
      <c r="B27" s="8" t="s">
        <v>20</v>
      </c>
      <c r="C27" s="8" t="s">
        <v>284</v>
      </c>
      <c r="D27" s="8" t="s">
        <v>282</v>
      </c>
      <c r="E27" s="53">
        <v>14.4</v>
      </c>
      <c r="F27" s="51"/>
      <c r="G27" s="51"/>
      <c r="H27" s="53">
        <v>2.3</v>
      </c>
    </row>
    <row r="28" spans="1:8" ht="25.5" outlineLevel="5">
      <c r="A28" s="7" t="s">
        <v>253</v>
      </c>
      <c r="B28" s="8" t="s">
        <v>20</v>
      </c>
      <c r="C28" s="8" t="s">
        <v>284</v>
      </c>
      <c r="D28" s="8" t="s">
        <v>221</v>
      </c>
      <c r="E28" s="53">
        <v>2122.3</v>
      </c>
      <c r="F28" s="51"/>
      <c r="G28" s="51">
        <f t="shared" si="0"/>
        <v>2122.3</v>
      </c>
      <c r="H28" s="53">
        <v>275.4</v>
      </c>
    </row>
    <row r="29" spans="1:8" ht="12.75" outlineLevel="5">
      <c r="A29" s="7" t="s">
        <v>202</v>
      </c>
      <c r="B29" s="8" t="s">
        <v>20</v>
      </c>
      <c r="C29" s="8" t="s">
        <v>284</v>
      </c>
      <c r="D29" s="8" t="s">
        <v>201</v>
      </c>
      <c r="E29" s="53">
        <v>13.7</v>
      </c>
      <c r="F29" s="51"/>
      <c r="G29" s="51">
        <f t="shared" si="0"/>
        <v>13.7</v>
      </c>
      <c r="H29" s="53">
        <v>0</v>
      </c>
    </row>
    <row r="30" spans="1:8" ht="25.5" outlineLevel="3">
      <c r="A30" s="5" t="s">
        <v>21</v>
      </c>
      <c r="B30" s="6" t="s">
        <v>20</v>
      </c>
      <c r="C30" s="6" t="s">
        <v>287</v>
      </c>
      <c r="D30" s="6" t="s">
        <v>7</v>
      </c>
      <c r="E30" s="52">
        <f>E31</f>
        <v>1145</v>
      </c>
      <c r="F30" s="51"/>
      <c r="G30" s="51">
        <f t="shared" si="0"/>
        <v>1145</v>
      </c>
      <c r="H30" s="52">
        <f>H31</f>
        <v>284.4</v>
      </c>
    </row>
    <row r="31" spans="1:8" ht="25.5" outlineLevel="5">
      <c r="A31" s="7" t="s">
        <v>321</v>
      </c>
      <c r="B31" s="8" t="s">
        <v>20</v>
      </c>
      <c r="C31" s="8" t="s">
        <v>287</v>
      </c>
      <c r="D31" s="8" t="s">
        <v>286</v>
      </c>
      <c r="E31" s="53">
        <v>1145</v>
      </c>
      <c r="F31" s="51"/>
      <c r="G31" s="51">
        <f t="shared" si="0"/>
        <v>1145</v>
      </c>
      <c r="H31" s="53">
        <v>284.4</v>
      </c>
    </row>
    <row r="32" spans="1:8" ht="12.75" outlineLevel="2">
      <c r="A32" s="5" t="s">
        <v>22</v>
      </c>
      <c r="B32" s="6" t="s">
        <v>20</v>
      </c>
      <c r="C32" s="6" t="s">
        <v>320</v>
      </c>
      <c r="D32" s="6" t="s">
        <v>7</v>
      </c>
      <c r="E32" s="52">
        <f>E33</f>
        <v>287.3</v>
      </c>
      <c r="F32" s="51"/>
      <c r="G32" s="51">
        <f t="shared" si="0"/>
        <v>287.3</v>
      </c>
      <c r="H32" s="52">
        <f>H33</f>
        <v>72.2</v>
      </c>
    </row>
    <row r="33" spans="1:8" ht="66.75" customHeight="1" outlineLevel="3">
      <c r="A33" s="9" t="s">
        <v>24</v>
      </c>
      <c r="B33" s="6" t="s">
        <v>20</v>
      </c>
      <c r="C33" s="6" t="s">
        <v>242</v>
      </c>
      <c r="D33" s="6" t="s">
        <v>239</v>
      </c>
      <c r="E33" s="52">
        <f>E34+E35+E36+E37+E38</f>
        <v>287.3</v>
      </c>
      <c r="F33" s="51"/>
      <c r="G33" s="51">
        <f t="shared" si="0"/>
        <v>287.3</v>
      </c>
      <c r="H33" s="52">
        <f>H34+H35+H36+H37+H38</f>
        <v>72.2</v>
      </c>
    </row>
    <row r="34" spans="1:8" ht="25.5" outlineLevel="4">
      <c r="A34" s="7" t="s">
        <v>310</v>
      </c>
      <c r="B34" s="8" t="s">
        <v>20</v>
      </c>
      <c r="C34" s="8" t="s">
        <v>243</v>
      </c>
      <c r="D34" s="8" t="s">
        <v>198</v>
      </c>
      <c r="E34" s="53">
        <v>67.5</v>
      </c>
      <c r="F34" s="51"/>
      <c r="G34" s="51">
        <f t="shared" si="0"/>
        <v>67.5</v>
      </c>
      <c r="H34" s="53">
        <v>16.8</v>
      </c>
    </row>
    <row r="35" spans="1:8" ht="25.5" outlineLevel="5">
      <c r="A35" s="21" t="s">
        <v>312</v>
      </c>
      <c r="B35" s="8" t="s">
        <v>20</v>
      </c>
      <c r="C35" s="8" t="s">
        <v>244</v>
      </c>
      <c r="D35" s="8" t="s">
        <v>198</v>
      </c>
      <c r="E35" s="53">
        <v>53.8</v>
      </c>
      <c r="F35" s="51"/>
      <c r="G35" s="51">
        <f t="shared" si="0"/>
        <v>53.8</v>
      </c>
      <c r="H35" s="53">
        <v>13.4</v>
      </c>
    </row>
    <row r="36" spans="1:8" ht="25.5" outlineLevel="5">
      <c r="A36" s="21" t="s">
        <v>311</v>
      </c>
      <c r="B36" s="8" t="s">
        <v>20</v>
      </c>
      <c r="C36" s="8" t="s">
        <v>245</v>
      </c>
      <c r="D36" s="8" t="s">
        <v>198</v>
      </c>
      <c r="E36" s="53">
        <v>24</v>
      </c>
      <c r="F36" s="51"/>
      <c r="G36" s="51">
        <f t="shared" si="0"/>
        <v>24</v>
      </c>
      <c r="H36" s="53">
        <v>6</v>
      </c>
    </row>
    <row r="37" spans="1:8" ht="25.5" outlineLevel="5">
      <c r="A37" s="21" t="s">
        <v>1</v>
      </c>
      <c r="B37" s="8" t="s">
        <v>20</v>
      </c>
      <c r="C37" s="8" t="s">
        <v>246</v>
      </c>
      <c r="D37" s="8" t="s">
        <v>198</v>
      </c>
      <c r="E37" s="53">
        <v>106</v>
      </c>
      <c r="F37" s="51"/>
      <c r="G37" s="51">
        <f t="shared" si="0"/>
        <v>106</v>
      </c>
      <c r="H37" s="53">
        <v>27</v>
      </c>
    </row>
    <row r="38" spans="1:8" ht="25.5" outlineLevel="5">
      <c r="A38" s="21" t="s">
        <v>247</v>
      </c>
      <c r="B38" s="8" t="s">
        <v>20</v>
      </c>
      <c r="C38" s="8" t="s">
        <v>248</v>
      </c>
      <c r="D38" s="8" t="s">
        <v>198</v>
      </c>
      <c r="E38" s="53">
        <v>36</v>
      </c>
      <c r="F38" s="51"/>
      <c r="G38" s="51">
        <f t="shared" si="0"/>
        <v>36</v>
      </c>
      <c r="H38" s="53">
        <v>9</v>
      </c>
    </row>
    <row r="39" spans="1:8" ht="12.75" outlineLevel="1">
      <c r="A39" s="12" t="s">
        <v>195</v>
      </c>
      <c r="B39" s="13" t="s">
        <v>192</v>
      </c>
      <c r="C39" s="13" t="s">
        <v>7</v>
      </c>
      <c r="D39" s="13" t="s">
        <v>7</v>
      </c>
      <c r="E39" s="50">
        <f>E40</f>
        <v>1400</v>
      </c>
      <c r="F39" s="51">
        <v>3000</v>
      </c>
      <c r="G39" s="51">
        <f t="shared" si="0"/>
        <v>-1600</v>
      </c>
      <c r="H39" s="50">
        <f>H40</f>
        <v>0</v>
      </c>
    </row>
    <row r="40" spans="1:8" ht="12.75" outlineLevel="2">
      <c r="A40" s="5" t="s">
        <v>193</v>
      </c>
      <c r="B40" s="6" t="s">
        <v>192</v>
      </c>
      <c r="C40" s="6" t="s">
        <v>240</v>
      </c>
      <c r="D40" s="6" t="s">
        <v>239</v>
      </c>
      <c r="E40" s="52">
        <f>E41</f>
        <v>1400</v>
      </c>
      <c r="F40" s="51"/>
      <c r="G40" s="51">
        <f t="shared" si="0"/>
        <v>1400</v>
      </c>
      <c r="H40" s="52">
        <f>H41</f>
        <v>0</v>
      </c>
    </row>
    <row r="41" spans="1:8" ht="25.5" outlineLevel="3">
      <c r="A41" s="5" t="s">
        <v>194</v>
      </c>
      <c r="B41" s="6" t="s">
        <v>192</v>
      </c>
      <c r="C41" s="6" t="s">
        <v>242</v>
      </c>
      <c r="D41" s="6" t="s">
        <v>196</v>
      </c>
      <c r="E41" s="52">
        <f>E42</f>
        <v>1400</v>
      </c>
      <c r="F41" s="51"/>
      <c r="G41" s="51">
        <f t="shared" si="0"/>
        <v>1400</v>
      </c>
      <c r="H41" s="52">
        <f>H42</f>
        <v>0</v>
      </c>
    </row>
    <row r="42" spans="1:8" ht="25.5" outlineLevel="5">
      <c r="A42" s="7" t="s">
        <v>253</v>
      </c>
      <c r="B42" s="8" t="s">
        <v>192</v>
      </c>
      <c r="C42" s="8" t="s">
        <v>249</v>
      </c>
      <c r="D42" s="8" t="s">
        <v>221</v>
      </c>
      <c r="E42" s="53">
        <v>1400</v>
      </c>
      <c r="F42" s="51"/>
      <c r="G42" s="51">
        <f t="shared" si="0"/>
        <v>1400</v>
      </c>
      <c r="H42" s="53">
        <v>0</v>
      </c>
    </row>
    <row r="43" spans="1:8" ht="12.75" outlineLevel="1">
      <c r="A43" s="12" t="s">
        <v>27</v>
      </c>
      <c r="B43" s="13" t="s">
        <v>28</v>
      </c>
      <c r="C43" s="13" t="s">
        <v>7</v>
      </c>
      <c r="D43" s="13" t="s">
        <v>7</v>
      </c>
      <c r="E43" s="50">
        <f>E44</f>
        <v>250</v>
      </c>
      <c r="F43" s="51">
        <v>3560</v>
      </c>
      <c r="G43" s="51">
        <f t="shared" si="0"/>
        <v>-3310</v>
      </c>
      <c r="H43" s="50">
        <f>H44</f>
        <v>0</v>
      </c>
    </row>
    <row r="44" spans="1:8" ht="12.75" outlineLevel="2">
      <c r="A44" s="5" t="s">
        <v>27</v>
      </c>
      <c r="B44" s="6" t="s">
        <v>28</v>
      </c>
      <c r="C44" s="6" t="s">
        <v>240</v>
      </c>
      <c r="D44" s="6" t="s">
        <v>239</v>
      </c>
      <c r="E44" s="52">
        <f>E45</f>
        <v>250</v>
      </c>
      <c r="F44" s="51"/>
      <c r="G44" s="51">
        <f t="shared" si="0"/>
        <v>250</v>
      </c>
      <c r="H44" s="52">
        <f>H45</f>
        <v>0</v>
      </c>
    </row>
    <row r="45" spans="1:8" ht="12.75" outlineLevel="3">
      <c r="A45" s="5" t="s">
        <v>30</v>
      </c>
      <c r="B45" s="6" t="s">
        <v>28</v>
      </c>
      <c r="C45" s="6" t="s">
        <v>242</v>
      </c>
      <c r="D45" s="6" t="s">
        <v>239</v>
      </c>
      <c r="E45" s="52">
        <f>E46</f>
        <v>250</v>
      </c>
      <c r="F45" s="51"/>
      <c r="G45" s="51">
        <f t="shared" si="0"/>
        <v>250</v>
      </c>
      <c r="H45" s="52">
        <f>H46</f>
        <v>0</v>
      </c>
    </row>
    <row r="46" spans="1:8" ht="12.75" outlineLevel="5">
      <c r="A46" s="7" t="s">
        <v>200</v>
      </c>
      <c r="B46" s="8" t="s">
        <v>28</v>
      </c>
      <c r="C46" s="8" t="s">
        <v>250</v>
      </c>
      <c r="D46" s="8" t="s">
        <v>199</v>
      </c>
      <c r="E46" s="53">
        <v>250</v>
      </c>
      <c r="F46" s="51"/>
      <c r="G46" s="51">
        <f t="shared" si="0"/>
        <v>250</v>
      </c>
      <c r="H46" s="53"/>
    </row>
    <row r="47" spans="1:8" ht="12.75" outlineLevel="1">
      <c r="A47" s="12" t="s">
        <v>32</v>
      </c>
      <c r="B47" s="13" t="s">
        <v>33</v>
      </c>
      <c r="C47" s="13" t="s">
        <v>7</v>
      </c>
      <c r="D47" s="13" t="s">
        <v>7</v>
      </c>
      <c r="E47" s="50">
        <f>E48+E51+E56</f>
        <v>785.7</v>
      </c>
      <c r="F47" s="51">
        <v>35696.4</v>
      </c>
      <c r="G47" s="51">
        <f t="shared" si="0"/>
        <v>-34910.700000000004</v>
      </c>
      <c r="H47" s="50">
        <f>H48+H51+H56</f>
        <v>91.5</v>
      </c>
    </row>
    <row r="48" spans="1:8" ht="25.5" outlineLevel="2">
      <c r="A48" s="5" t="s">
        <v>34</v>
      </c>
      <c r="B48" s="6" t="s">
        <v>33</v>
      </c>
      <c r="C48" s="6" t="s">
        <v>240</v>
      </c>
      <c r="D48" s="6" t="s">
        <v>7</v>
      </c>
      <c r="E48" s="54">
        <f>E49</f>
        <v>200</v>
      </c>
      <c r="F48" s="51"/>
      <c r="G48" s="51">
        <f t="shared" si="0"/>
        <v>200</v>
      </c>
      <c r="H48" s="54">
        <f>H49</f>
        <v>0</v>
      </c>
    </row>
    <row r="49" spans="1:8" ht="26.25" customHeight="1" outlineLevel="3">
      <c r="A49" s="5" t="s">
        <v>35</v>
      </c>
      <c r="B49" s="6" t="s">
        <v>33</v>
      </c>
      <c r="C49" s="6" t="s">
        <v>242</v>
      </c>
      <c r="D49" s="6" t="s">
        <v>196</v>
      </c>
      <c r="E49" s="52">
        <f>E50</f>
        <v>200</v>
      </c>
      <c r="F49" s="51"/>
      <c r="G49" s="51">
        <f t="shared" si="0"/>
        <v>200</v>
      </c>
      <c r="H49" s="52">
        <f>H50</f>
        <v>0</v>
      </c>
    </row>
    <row r="50" spans="1:8" ht="25.5" outlineLevel="5">
      <c r="A50" s="7" t="s">
        <v>253</v>
      </c>
      <c r="B50" s="8" t="s">
        <v>33</v>
      </c>
      <c r="C50" s="8" t="s">
        <v>251</v>
      </c>
      <c r="D50" s="8" t="s">
        <v>221</v>
      </c>
      <c r="E50" s="53">
        <v>200</v>
      </c>
      <c r="F50" s="51"/>
      <c r="G50" s="51">
        <f t="shared" si="0"/>
        <v>200</v>
      </c>
      <c r="H50" s="53">
        <v>0</v>
      </c>
    </row>
    <row r="51" spans="1:8" ht="25.5" outlineLevel="2">
      <c r="A51" s="5" t="s">
        <v>36</v>
      </c>
      <c r="B51" s="6" t="s">
        <v>33</v>
      </c>
      <c r="C51" s="6" t="s">
        <v>240</v>
      </c>
      <c r="D51" s="6" t="s">
        <v>7</v>
      </c>
      <c r="E51" s="52">
        <f>E52</f>
        <v>505.70000000000005</v>
      </c>
      <c r="F51" s="51"/>
      <c r="G51" s="51">
        <f t="shared" si="0"/>
        <v>505.70000000000005</v>
      </c>
      <c r="H51" s="52">
        <f>H52</f>
        <v>11.5</v>
      </c>
    </row>
    <row r="52" spans="1:8" ht="12.75" outlineLevel="3">
      <c r="A52" s="5" t="s">
        <v>37</v>
      </c>
      <c r="B52" s="6" t="s">
        <v>33</v>
      </c>
      <c r="C52" s="6" t="s">
        <v>242</v>
      </c>
      <c r="D52" s="6" t="s">
        <v>7</v>
      </c>
      <c r="E52" s="52">
        <f>E53</f>
        <v>505.70000000000005</v>
      </c>
      <c r="F52" s="51"/>
      <c r="G52" s="51">
        <f t="shared" si="0"/>
        <v>505.70000000000005</v>
      </c>
      <c r="H52" s="52">
        <f>H53</f>
        <v>11.5</v>
      </c>
    </row>
    <row r="53" spans="1:8" ht="25.5" outlineLevel="4">
      <c r="A53" s="5" t="s">
        <v>38</v>
      </c>
      <c r="B53" s="6" t="s">
        <v>33</v>
      </c>
      <c r="C53" s="6" t="s">
        <v>272</v>
      </c>
      <c r="D53" s="6" t="s">
        <v>7</v>
      </c>
      <c r="E53" s="52">
        <f>E54+E55</f>
        <v>505.70000000000005</v>
      </c>
      <c r="F53" s="52">
        <f>F54+F55</f>
        <v>0</v>
      </c>
      <c r="G53" s="52">
        <f>G54+G55</f>
        <v>480.04</v>
      </c>
      <c r="H53" s="52">
        <f>H54+H55</f>
        <v>11.5</v>
      </c>
    </row>
    <row r="54" spans="1:8" ht="25.5" outlineLevel="5">
      <c r="A54" s="7" t="s">
        <v>253</v>
      </c>
      <c r="B54" s="8" t="s">
        <v>33</v>
      </c>
      <c r="C54" s="8" t="s">
        <v>272</v>
      </c>
      <c r="D54" s="8" t="s">
        <v>221</v>
      </c>
      <c r="E54" s="53">
        <v>480.04</v>
      </c>
      <c r="F54" s="51"/>
      <c r="G54" s="51">
        <f>E54-F54</f>
        <v>480.04</v>
      </c>
      <c r="H54" s="53">
        <v>11.5</v>
      </c>
    </row>
    <row r="55" spans="1:8" ht="12.75" outlineLevel="5">
      <c r="A55" s="7" t="s">
        <v>202</v>
      </c>
      <c r="B55" s="8" t="s">
        <v>33</v>
      </c>
      <c r="C55" s="8" t="s">
        <v>272</v>
      </c>
      <c r="D55" s="8" t="s">
        <v>201</v>
      </c>
      <c r="E55" s="43">
        <v>25.66</v>
      </c>
      <c r="H55" s="43">
        <v>0</v>
      </c>
    </row>
    <row r="56" spans="1:8" ht="12.75" outlineLevel="5">
      <c r="A56" s="7" t="s">
        <v>202</v>
      </c>
      <c r="B56" s="8" t="s">
        <v>33</v>
      </c>
      <c r="C56" s="8" t="s">
        <v>271</v>
      </c>
      <c r="D56" s="8" t="s">
        <v>201</v>
      </c>
      <c r="E56" s="53">
        <v>80</v>
      </c>
      <c r="F56" s="51"/>
      <c r="G56" s="51">
        <f t="shared" si="0"/>
        <v>80</v>
      </c>
      <c r="H56" s="53">
        <v>80</v>
      </c>
    </row>
    <row r="57" spans="1:8" ht="12.75" outlineLevel="5">
      <c r="A57" s="24" t="s">
        <v>207</v>
      </c>
      <c r="B57" s="25" t="s">
        <v>210</v>
      </c>
      <c r="C57" s="25"/>
      <c r="D57" s="25"/>
      <c r="E57" s="55">
        <f>E58</f>
        <v>715.798</v>
      </c>
      <c r="F57" s="51"/>
      <c r="G57" s="51"/>
      <c r="H57" s="55">
        <f>H58</f>
        <v>76.06</v>
      </c>
    </row>
    <row r="58" spans="1:8" ht="25.5" outlineLevel="5">
      <c r="A58" s="21" t="s">
        <v>208</v>
      </c>
      <c r="B58" s="8" t="s">
        <v>209</v>
      </c>
      <c r="C58" s="8" t="s">
        <v>240</v>
      </c>
      <c r="D58" s="8" t="s">
        <v>239</v>
      </c>
      <c r="E58" s="53">
        <f>E59+E60</f>
        <v>715.798</v>
      </c>
      <c r="F58" s="51"/>
      <c r="G58" s="51"/>
      <c r="H58" s="53">
        <f>H59+H60</f>
        <v>76.06</v>
      </c>
    </row>
    <row r="59" spans="1:8" ht="25.5" outlineLevel="5">
      <c r="A59" s="7" t="s">
        <v>321</v>
      </c>
      <c r="B59" s="8" t="s">
        <v>209</v>
      </c>
      <c r="C59" s="8" t="s">
        <v>252</v>
      </c>
      <c r="D59" s="8" t="s">
        <v>286</v>
      </c>
      <c r="E59" s="53">
        <v>638.93</v>
      </c>
      <c r="F59" s="51"/>
      <c r="G59" s="51"/>
      <c r="H59" s="53">
        <v>76.06</v>
      </c>
    </row>
    <row r="60" spans="1:8" ht="25.5" outlineLevel="5">
      <c r="A60" s="7" t="s">
        <v>253</v>
      </c>
      <c r="B60" s="8" t="s">
        <v>209</v>
      </c>
      <c r="C60" s="8" t="s">
        <v>252</v>
      </c>
      <c r="D60" s="8" t="s">
        <v>221</v>
      </c>
      <c r="E60" s="53">
        <v>76.868</v>
      </c>
      <c r="F60" s="51"/>
      <c r="G60" s="51"/>
      <c r="H60" s="53">
        <v>0</v>
      </c>
    </row>
    <row r="61" spans="1:8" ht="25.5" collapsed="1">
      <c r="A61" s="10" t="s">
        <v>47</v>
      </c>
      <c r="B61" s="11" t="s">
        <v>48</v>
      </c>
      <c r="C61" s="11" t="s">
        <v>7</v>
      </c>
      <c r="D61" s="11" t="s">
        <v>7</v>
      </c>
      <c r="E61" s="55">
        <f>E66+E70+E84</f>
        <v>600</v>
      </c>
      <c r="F61" s="51">
        <f>SUM(F62:F80)</f>
        <v>1174</v>
      </c>
      <c r="G61" s="51">
        <f aca="true" t="shared" si="1" ref="G61:G91">E61-F61</f>
        <v>-574</v>
      </c>
      <c r="H61" s="55">
        <f>H66+H70+H84</f>
        <v>9</v>
      </c>
    </row>
    <row r="62" spans="1:8" ht="12.75" hidden="1" outlineLevel="1">
      <c r="A62" s="12" t="s">
        <v>49</v>
      </c>
      <c r="B62" s="13" t="s">
        <v>50</v>
      </c>
      <c r="C62" s="13" t="s">
        <v>7</v>
      </c>
      <c r="D62" s="13" t="s">
        <v>7</v>
      </c>
      <c r="E62" s="50"/>
      <c r="F62" s="51"/>
      <c r="G62" s="51">
        <f t="shared" si="1"/>
        <v>0</v>
      </c>
      <c r="H62" s="50"/>
    </row>
    <row r="63" spans="1:8" ht="12.75" hidden="1" outlineLevel="2">
      <c r="A63" s="5" t="s">
        <v>51</v>
      </c>
      <c r="B63" s="6" t="s">
        <v>50</v>
      </c>
      <c r="C63" s="6" t="s">
        <v>52</v>
      </c>
      <c r="D63" s="6" t="s">
        <v>7</v>
      </c>
      <c r="E63" s="52"/>
      <c r="F63" s="51"/>
      <c r="G63" s="51">
        <f t="shared" si="1"/>
        <v>0</v>
      </c>
      <c r="H63" s="52"/>
    </row>
    <row r="64" spans="1:8" ht="12.75" hidden="1" outlineLevel="3">
      <c r="A64" s="5" t="s">
        <v>53</v>
      </c>
      <c r="B64" s="6" t="s">
        <v>50</v>
      </c>
      <c r="C64" s="6" t="s">
        <v>54</v>
      </c>
      <c r="D64" s="6" t="s">
        <v>7</v>
      </c>
      <c r="E64" s="52"/>
      <c r="F64" s="51"/>
      <c r="G64" s="51">
        <f t="shared" si="1"/>
        <v>0</v>
      </c>
      <c r="H64" s="52"/>
    </row>
    <row r="65" spans="1:8" ht="12.75" hidden="1" outlineLevel="5">
      <c r="A65" s="7" t="s">
        <v>11</v>
      </c>
      <c r="B65" s="8" t="s">
        <v>50</v>
      </c>
      <c r="C65" s="8" t="s">
        <v>54</v>
      </c>
      <c r="D65" s="8" t="s">
        <v>12</v>
      </c>
      <c r="E65" s="53"/>
      <c r="F65" s="51"/>
      <c r="G65" s="51">
        <f t="shared" si="1"/>
        <v>0</v>
      </c>
      <c r="H65" s="53"/>
    </row>
    <row r="66" spans="1:8" ht="25.5" outlineLevel="5">
      <c r="A66" s="5" t="s">
        <v>290</v>
      </c>
      <c r="B66" s="8" t="s">
        <v>291</v>
      </c>
      <c r="C66" s="8" t="s">
        <v>240</v>
      </c>
      <c r="D66" s="8"/>
      <c r="E66" s="52">
        <f>E67</f>
        <v>50</v>
      </c>
      <c r="F66" s="51"/>
      <c r="G66" s="51"/>
      <c r="H66" s="52">
        <f>H67</f>
        <v>0</v>
      </c>
    </row>
    <row r="67" spans="1:8" ht="12.75" outlineLevel="5">
      <c r="A67" s="7" t="s">
        <v>292</v>
      </c>
      <c r="B67" s="8" t="s">
        <v>291</v>
      </c>
      <c r="C67" s="8" t="s">
        <v>295</v>
      </c>
      <c r="D67" s="8"/>
      <c r="E67" s="53">
        <v>50</v>
      </c>
      <c r="F67" s="51"/>
      <c r="G67" s="51"/>
      <c r="H67" s="53">
        <v>0</v>
      </c>
    </row>
    <row r="68" spans="1:8" ht="25.5" outlineLevel="5">
      <c r="A68" s="7" t="s">
        <v>293</v>
      </c>
      <c r="B68" s="8" t="s">
        <v>291</v>
      </c>
      <c r="C68" s="8" t="s">
        <v>294</v>
      </c>
      <c r="D68" s="8"/>
      <c r="E68" s="53">
        <v>50</v>
      </c>
      <c r="F68" s="51"/>
      <c r="G68" s="51"/>
      <c r="H68" s="53">
        <v>0</v>
      </c>
    </row>
    <row r="69" spans="1:8" ht="25.5" outlineLevel="5">
      <c r="A69" s="7" t="s">
        <v>253</v>
      </c>
      <c r="B69" s="8" t="s">
        <v>291</v>
      </c>
      <c r="C69" s="8" t="s">
        <v>294</v>
      </c>
      <c r="D69" s="8" t="s">
        <v>221</v>
      </c>
      <c r="E69" s="53">
        <v>50</v>
      </c>
      <c r="F69" s="51"/>
      <c r="G69" s="51"/>
      <c r="H69" s="53">
        <v>0</v>
      </c>
    </row>
    <row r="70" spans="1:8" ht="25.5" outlineLevel="1" collapsed="1">
      <c r="A70" s="12" t="s">
        <v>55</v>
      </c>
      <c r="B70" s="13" t="s">
        <v>56</v>
      </c>
      <c r="C70" s="13" t="s">
        <v>240</v>
      </c>
      <c r="D70" s="13" t="s">
        <v>7</v>
      </c>
      <c r="E70" s="50">
        <f>E71+E75+E77</f>
        <v>310</v>
      </c>
      <c r="F70" s="51">
        <v>1174</v>
      </c>
      <c r="G70" s="51">
        <f t="shared" si="1"/>
        <v>-864</v>
      </c>
      <c r="H70" s="50">
        <f>H71+H75+H77</f>
        <v>0</v>
      </c>
    </row>
    <row r="71" spans="1:8" ht="12.75" hidden="1" outlineLevel="2">
      <c r="A71" s="5" t="s">
        <v>27</v>
      </c>
      <c r="B71" s="6" t="s">
        <v>56</v>
      </c>
      <c r="C71" s="6" t="s">
        <v>29</v>
      </c>
      <c r="D71" s="6" t="s">
        <v>7</v>
      </c>
      <c r="E71" s="52"/>
      <c r="F71" s="51"/>
      <c r="G71" s="51">
        <f t="shared" si="1"/>
        <v>0</v>
      </c>
      <c r="H71" s="52"/>
    </row>
    <row r="72" spans="1:8" ht="25.5" hidden="1" outlineLevel="3">
      <c r="A72" s="5" t="s">
        <v>57</v>
      </c>
      <c r="B72" s="6" t="s">
        <v>56</v>
      </c>
      <c r="C72" s="6" t="s">
        <v>58</v>
      </c>
      <c r="D72" s="6" t="s">
        <v>7</v>
      </c>
      <c r="E72" s="52"/>
      <c r="F72" s="51"/>
      <c r="G72" s="51">
        <f t="shared" si="1"/>
        <v>0</v>
      </c>
      <c r="H72" s="52"/>
    </row>
    <row r="73" spans="1:8" ht="12.75" hidden="1" outlineLevel="4">
      <c r="A73" s="5" t="s">
        <v>59</v>
      </c>
      <c r="B73" s="6" t="s">
        <v>56</v>
      </c>
      <c r="C73" s="6" t="s">
        <v>60</v>
      </c>
      <c r="D73" s="6" t="s">
        <v>7</v>
      </c>
      <c r="E73" s="52"/>
      <c r="F73" s="51"/>
      <c r="G73" s="51">
        <f t="shared" si="1"/>
        <v>0</v>
      </c>
      <c r="H73" s="52"/>
    </row>
    <row r="74" spans="1:8" ht="12.75" hidden="1" outlineLevel="5">
      <c r="A74" s="7"/>
      <c r="B74" s="8" t="s">
        <v>56</v>
      </c>
      <c r="C74" s="8" t="s">
        <v>60</v>
      </c>
      <c r="D74" s="8"/>
      <c r="E74" s="53"/>
      <c r="F74" s="51"/>
      <c r="G74" s="51">
        <f t="shared" si="1"/>
        <v>0</v>
      </c>
      <c r="H74" s="53"/>
    </row>
    <row r="75" spans="1:8" ht="25.5" outlineLevel="2">
      <c r="A75" s="5" t="s">
        <v>61</v>
      </c>
      <c r="B75" s="6" t="s">
        <v>56</v>
      </c>
      <c r="C75" s="6" t="s">
        <v>273</v>
      </c>
      <c r="D75" s="6" t="s">
        <v>7</v>
      </c>
      <c r="E75" s="52">
        <f>E76</f>
        <v>310</v>
      </c>
      <c r="F75" s="51"/>
      <c r="G75" s="51">
        <f t="shared" si="1"/>
        <v>310</v>
      </c>
      <c r="H75" s="52">
        <f>H76</f>
        <v>0</v>
      </c>
    </row>
    <row r="76" spans="1:8" ht="25.5" outlineLevel="5">
      <c r="A76" s="7" t="s">
        <v>253</v>
      </c>
      <c r="B76" s="8" t="s">
        <v>56</v>
      </c>
      <c r="C76" s="8" t="s">
        <v>273</v>
      </c>
      <c r="D76" s="8" t="s">
        <v>221</v>
      </c>
      <c r="E76" s="53">
        <v>310</v>
      </c>
      <c r="F76" s="51"/>
      <c r="G76" s="51">
        <f t="shared" si="1"/>
        <v>310</v>
      </c>
      <c r="H76" s="53">
        <v>0</v>
      </c>
    </row>
    <row r="77" spans="1:8" ht="12.75" hidden="1" outlineLevel="2" collapsed="1">
      <c r="A77" s="5" t="s">
        <v>45</v>
      </c>
      <c r="B77" s="6" t="s">
        <v>56</v>
      </c>
      <c r="C77" s="6" t="s">
        <v>46</v>
      </c>
      <c r="D77" s="6" t="s">
        <v>7</v>
      </c>
      <c r="E77" s="52"/>
      <c r="F77" s="51"/>
      <c r="G77" s="51">
        <f t="shared" si="1"/>
        <v>0</v>
      </c>
      <c r="H77" s="52"/>
    </row>
    <row r="78" spans="1:8" ht="53.25" customHeight="1" hidden="1" outlineLevel="3">
      <c r="A78" s="5" t="s">
        <v>62</v>
      </c>
      <c r="B78" s="6" t="s">
        <v>56</v>
      </c>
      <c r="C78" s="6" t="s">
        <v>63</v>
      </c>
      <c r="D78" s="6" t="s">
        <v>7</v>
      </c>
      <c r="E78" s="52"/>
      <c r="F78" s="51"/>
      <c r="G78" s="51">
        <f t="shared" si="1"/>
        <v>0</v>
      </c>
      <c r="H78" s="52"/>
    </row>
    <row r="79" spans="1:8" ht="25.5" hidden="1" outlineLevel="5">
      <c r="A79" s="7" t="s">
        <v>197</v>
      </c>
      <c r="B79" s="8" t="s">
        <v>56</v>
      </c>
      <c r="C79" s="8" t="s">
        <v>63</v>
      </c>
      <c r="D79" s="8" t="s">
        <v>196</v>
      </c>
      <c r="E79" s="53"/>
      <c r="F79" s="51"/>
      <c r="G79" s="51">
        <f t="shared" si="1"/>
        <v>0</v>
      </c>
      <c r="H79" s="53"/>
    </row>
    <row r="80" spans="1:8" ht="25.5" hidden="1" outlineLevel="1">
      <c r="A80" s="12" t="s">
        <v>64</v>
      </c>
      <c r="B80" s="13" t="s">
        <v>65</v>
      </c>
      <c r="C80" s="13" t="s">
        <v>7</v>
      </c>
      <c r="D80" s="13" t="s">
        <v>7</v>
      </c>
      <c r="E80" s="50"/>
      <c r="F80" s="51"/>
      <c r="G80" s="51">
        <f t="shared" si="1"/>
        <v>0</v>
      </c>
      <c r="H80" s="50"/>
    </row>
    <row r="81" spans="1:8" ht="12.75" hidden="1" outlineLevel="2">
      <c r="A81" s="5" t="s">
        <v>43</v>
      </c>
      <c r="B81" s="6" t="s">
        <v>65</v>
      </c>
      <c r="C81" s="6" t="s">
        <v>44</v>
      </c>
      <c r="D81" s="6" t="s">
        <v>7</v>
      </c>
      <c r="E81" s="52"/>
      <c r="F81" s="51"/>
      <c r="G81" s="51">
        <f t="shared" si="1"/>
        <v>0</v>
      </c>
      <c r="H81" s="52"/>
    </row>
    <row r="82" spans="1:8" ht="38.25" hidden="1" outlineLevel="3">
      <c r="A82" s="5" t="s">
        <v>66</v>
      </c>
      <c r="B82" s="6" t="s">
        <v>65</v>
      </c>
      <c r="C82" s="6" t="s">
        <v>67</v>
      </c>
      <c r="D82" s="6" t="s">
        <v>7</v>
      </c>
      <c r="E82" s="52"/>
      <c r="F82" s="51"/>
      <c r="G82" s="51">
        <f t="shared" si="1"/>
        <v>0</v>
      </c>
      <c r="H82" s="52"/>
    </row>
    <row r="83" spans="1:8" ht="12.75" hidden="1" outlineLevel="5">
      <c r="A83" s="7" t="s">
        <v>11</v>
      </c>
      <c r="B83" s="8" t="s">
        <v>65</v>
      </c>
      <c r="C83" s="8" t="s">
        <v>67</v>
      </c>
      <c r="D83" s="8" t="s">
        <v>12</v>
      </c>
      <c r="E83" s="53"/>
      <c r="F83" s="51"/>
      <c r="G83" s="51">
        <f t="shared" si="1"/>
        <v>0</v>
      </c>
      <c r="H83" s="53"/>
    </row>
    <row r="84" spans="1:8" ht="12.75" outlineLevel="5">
      <c r="A84" s="22" t="s">
        <v>2</v>
      </c>
      <c r="B84" s="23" t="s">
        <v>3</v>
      </c>
      <c r="C84" s="23" t="s">
        <v>273</v>
      </c>
      <c r="D84" s="23"/>
      <c r="E84" s="56">
        <f>E85</f>
        <v>240</v>
      </c>
      <c r="F84" s="51"/>
      <c r="G84" s="51"/>
      <c r="H84" s="56">
        <f>H85</f>
        <v>9</v>
      </c>
    </row>
    <row r="85" spans="1:8" ht="25.5" outlineLevel="5">
      <c r="A85" s="7" t="s">
        <v>253</v>
      </c>
      <c r="B85" s="8" t="s">
        <v>3</v>
      </c>
      <c r="C85" s="8" t="s">
        <v>273</v>
      </c>
      <c r="D85" s="8" t="s">
        <v>221</v>
      </c>
      <c r="E85" s="53">
        <v>240</v>
      </c>
      <c r="F85" s="51"/>
      <c r="G85" s="51"/>
      <c r="H85" s="53">
        <v>9</v>
      </c>
    </row>
    <row r="86" spans="1:8" ht="12.75">
      <c r="A86" s="10" t="s">
        <v>68</v>
      </c>
      <c r="B86" s="11" t="s">
        <v>69</v>
      </c>
      <c r="C86" s="11" t="s">
        <v>7</v>
      </c>
      <c r="D86" s="11" t="s">
        <v>7</v>
      </c>
      <c r="E86" s="55">
        <f>E87+E99+E103+E109</f>
        <v>3696.5</v>
      </c>
      <c r="F86" s="55">
        <f>F87+F99+F103+F109</f>
        <v>24100</v>
      </c>
      <c r="G86" s="55">
        <f>G87+G99+G103+G109</f>
        <v>-20418.5</v>
      </c>
      <c r="H86" s="55">
        <f>H87+H99+H103+H109</f>
        <v>2888.1</v>
      </c>
    </row>
    <row r="87" spans="1:8" ht="12.75">
      <c r="A87" s="18" t="s">
        <v>223</v>
      </c>
      <c r="B87" s="19" t="s">
        <v>224</v>
      </c>
      <c r="C87" s="19" t="s">
        <v>240</v>
      </c>
      <c r="D87" s="19"/>
      <c r="E87" s="54">
        <f>E88</f>
        <v>15</v>
      </c>
      <c r="F87" s="51"/>
      <c r="G87" s="51"/>
      <c r="H87" s="54">
        <f>H88</f>
        <v>0</v>
      </c>
    </row>
    <row r="88" spans="1:8" ht="12.75">
      <c r="A88" s="27" t="s">
        <v>5</v>
      </c>
      <c r="B88" s="20" t="s">
        <v>224</v>
      </c>
      <c r="C88" s="20" t="s">
        <v>274</v>
      </c>
      <c r="D88" s="19"/>
      <c r="E88" s="54">
        <f>E89</f>
        <v>15</v>
      </c>
      <c r="F88" s="51"/>
      <c r="G88" s="51"/>
      <c r="H88" s="54">
        <f>H89</f>
        <v>0</v>
      </c>
    </row>
    <row r="89" spans="1:8" ht="25.5">
      <c r="A89" s="27" t="s">
        <v>225</v>
      </c>
      <c r="B89" s="20" t="s">
        <v>224</v>
      </c>
      <c r="C89" s="20" t="s">
        <v>275</v>
      </c>
      <c r="D89" s="19"/>
      <c r="E89" s="54">
        <f>E90</f>
        <v>15</v>
      </c>
      <c r="F89" s="51"/>
      <c r="G89" s="51"/>
      <c r="H89" s="54">
        <f>H90</f>
        <v>0</v>
      </c>
    </row>
    <row r="90" spans="1:8" ht="12.75">
      <c r="A90" s="27" t="s">
        <v>226</v>
      </c>
      <c r="B90" s="20" t="s">
        <v>224</v>
      </c>
      <c r="C90" s="20" t="s">
        <v>275</v>
      </c>
      <c r="D90" s="19"/>
      <c r="E90" s="54">
        <f>E91</f>
        <v>15</v>
      </c>
      <c r="F90" s="51"/>
      <c r="G90" s="51"/>
      <c r="H90" s="54">
        <f>H91</f>
        <v>0</v>
      </c>
    </row>
    <row r="91" spans="1:8" ht="25.5" outlineLevel="2" collapsed="1">
      <c r="A91" s="7" t="s">
        <v>253</v>
      </c>
      <c r="B91" s="8" t="s">
        <v>224</v>
      </c>
      <c r="C91" s="8" t="s">
        <v>275</v>
      </c>
      <c r="D91" s="8" t="s">
        <v>221</v>
      </c>
      <c r="E91" s="53">
        <v>15</v>
      </c>
      <c r="F91" s="51"/>
      <c r="G91" s="51">
        <f t="shared" si="1"/>
        <v>15</v>
      </c>
      <c r="H91" s="53">
        <v>0</v>
      </c>
    </row>
    <row r="92" spans="1:8" ht="12.75" hidden="1" outlineLevel="3">
      <c r="A92" s="5" t="s">
        <v>72</v>
      </c>
      <c r="B92" s="6" t="s">
        <v>71</v>
      </c>
      <c r="C92" s="6" t="s">
        <v>73</v>
      </c>
      <c r="D92" s="6"/>
      <c r="E92" s="42"/>
      <c r="G92" s="15">
        <f aca="true" t="shared" si="2" ref="G92:G137">E92-F92</f>
        <v>0</v>
      </c>
      <c r="H92" s="42"/>
    </row>
    <row r="93" spans="1:8" ht="51" hidden="1" outlineLevel="4">
      <c r="A93" s="5" t="s">
        <v>74</v>
      </c>
      <c r="B93" s="6" t="s">
        <v>71</v>
      </c>
      <c r="C93" s="6" t="s">
        <v>75</v>
      </c>
      <c r="D93" s="6"/>
      <c r="E93" s="42">
        <f>E94</f>
        <v>0</v>
      </c>
      <c r="G93" s="15">
        <f t="shared" si="2"/>
        <v>0</v>
      </c>
      <c r="H93" s="42">
        <f>H94</f>
        <v>0</v>
      </c>
    </row>
    <row r="94" spans="1:8" ht="12.75" hidden="1" outlineLevel="5">
      <c r="A94" s="7" t="s">
        <v>70</v>
      </c>
      <c r="B94" s="8" t="s">
        <v>71</v>
      </c>
      <c r="C94" s="8" t="s">
        <v>75</v>
      </c>
      <c r="D94" s="8"/>
      <c r="E94" s="43"/>
      <c r="G94" s="15">
        <f t="shared" si="2"/>
        <v>0</v>
      </c>
      <c r="H94" s="43"/>
    </row>
    <row r="95" spans="1:8" ht="51" hidden="1" outlineLevel="4">
      <c r="A95" s="5" t="s">
        <v>76</v>
      </c>
      <c r="B95" s="6" t="s">
        <v>71</v>
      </c>
      <c r="C95" s="6" t="s">
        <v>77</v>
      </c>
      <c r="D95" s="6"/>
      <c r="E95" s="42"/>
      <c r="G95" s="15">
        <f t="shared" si="2"/>
        <v>0</v>
      </c>
      <c r="H95" s="42"/>
    </row>
    <row r="96" spans="1:8" ht="12.75" hidden="1" outlineLevel="5">
      <c r="A96" s="7" t="s">
        <v>70</v>
      </c>
      <c r="B96" s="8" t="s">
        <v>71</v>
      </c>
      <c r="C96" s="8" t="s">
        <v>77</v>
      </c>
      <c r="D96" s="8"/>
      <c r="E96" s="43"/>
      <c r="G96" s="15">
        <f t="shared" si="2"/>
        <v>0</v>
      </c>
      <c r="H96" s="43"/>
    </row>
    <row r="97" spans="1:8" ht="51" hidden="1" outlineLevel="4">
      <c r="A97" s="5" t="s">
        <v>78</v>
      </c>
      <c r="B97" s="6" t="s">
        <v>71</v>
      </c>
      <c r="C97" s="6" t="s">
        <v>79</v>
      </c>
      <c r="D97" s="6"/>
      <c r="E97" s="42"/>
      <c r="G97" s="15">
        <f t="shared" si="2"/>
        <v>0</v>
      </c>
      <c r="H97" s="42"/>
    </row>
    <row r="98" spans="1:8" ht="12.75" hidden="1" outlineLevel="5">
      <c r="A98" s="7" t="s">
        <v>70</v>
      </c>
      <c r="B98" s="8" t="s">
        <v>71</v>
      </c>
      <c r="C98" s="8" t="s">
        <v>79</v>
      </c>
      <c r="D98" s="8"/>
      <c r="E98" s="43"/>
      <c r="G98" s="15">
        <f t="shared" si="2"/>
        <v>0</v>
      </c>
      <c r="H98" s="43"/>
    </row>
    <row r="99" spans="1:8" ht="12.75" outlineLevel="1">
      <c r="A99" s="12" t="s">
        <v>80</v>
      </c>
      <c r="B99" s="13" t="s">
        <v>81</v>
      </c>
      <c r="C99" s="13" t="s">
        <v>7</v>
      </c>
      <c r="D99" s="13" t="s">
        <v>7</v>
      </c>
      <c r="E99" s="50">
        <f>E100</f>
        <v>3273.4</v>
      </c>
      <c r="F99" s="51">
        <v>14500</v>
      </c>
      <c r="G99" s="51">
        <f t="shared" si="2"/>
        <v>-11226.6</v>
      </c>
      <c r="H99" s="50">
        <f>H100</f>
        <v>2815.1</v>
      </c>
    </row>
    <row r="100" spans="1:8" ht="12.75" outlineLevel="2">
      <c r="A100" s="18" t="s">
        <v>5</v>
      </c>
      <c r="B100" s="6" t="s">
        <v>81</v>
      </c>
      <c r="C100" s="6" t="s">
        <v>240</v>
      </c>
      <c r="D100" s="6"/>
      <c r="E100" s="52">
        <f>E101</f>
        <v>3273.4</v>
      </c>
      <c r="F100" s="51"/>
      <c r="G100" s="51">
        <f t="shared" si="2"/>
        <v>3273.4</v>
      </c>
      <c r="H100" s="52">
        <f>H101</f>
        <v>2815.1</v>
      </c>
    </row>
    <row r="101" spans="1:8" ht="23.25" customHeight="1" outlineLevel="3">
      <c r="A101" s="21" t="s">
        <v>319</v>
      </c>
      <c r="B101" s="6" t="s">
        <v>81</v>
      </c>
      <c r="C101" s="6" t="s">
        <v>288</v>
      </c>
      <c r="D101" s="6"/>
      <c r="E101" s="52">
        <f>E102</f>
        <v>3273.4</v>
      </c>
      <c r="F101" s="51"/>
      <c r="G101" s="51">
        <f t="shared" si="2"/>
        <v>3273.4</v>
      </c>
      <c r="H101" s="52">
        <f>H102</f>
        <v>2815.1</v>
      </c>
    </row>
    <row r="102" spans="1:8" ht="25.5" outlineLevel="5">
      <c r="A102" s="7" t="s">
        <v>253</v>
      </c>
      <c r="B102" s="8" t="s">
        <v>81</v>
      </c>
      <c r="C102" s="8" t="s">
        <v>288</v>
      </c>
      <c r="D102" s="8" t="s">
        <v>221</v>
      </c>
      <c r="E102" s="53">
        <v>3273.4</v>
      </c>
      <c r="F102" s="51"/>
      <c r="G102" s="51">
        <f t="shared" si="2"/>
        <v>3273.4</v>
      </c>
      <c r="H102" s="53">
        <v>2815.1</v>
      </c>
    </row>
    <row r="103" spans="1:8" ht="12.75" outlineLevel="1" collapsed="1">
      <c r="A103" s="12" t="s">
        <v>90</v>
      </c>
      <c r="B103" s="13" t="s">
        <v>91</v>
      </c>
      <c r="C103" s="13" t="s">
        <v>7</v>
      </c>
      <c r="D103" s="13" t="s">
        <v>7</v>
      </c>
      <c r="E103" s="50">
        <f>E104</f>
        <v>293.1</v>
      </c>
      <c r="F103" s="51">
        <v>3050</v>
      </c>
      <c r="G103" s="51">
        <f t="shared" si="2"/>
        <v>-2756.9</v>
      </c>
      <c r="H103" s="50">
        <v>73</v>
      </c>
    </row>
    <row r="104" spans="1:8" ht="12.75" hidden="1" outlineLevel="2" collapsed="1">
      <c r="A104" s="5" t="s">
        <v>92</v>
      </c>
      <c r="B104" s="6" t="s">
        <v>91</v>
      </c>
      <c r="C104" s="6" t="s">
        <v>93</v>
      </c>
      <c r="D104" s="6" t="s">
        <v>7</v>
      </c>
      <c r="E104" s="52">
        <f>E105</f>
        <v>293.1</v>
      </c>
      <c r="F104" s="51"/>
      <c r="G104" s="51">
        <f t="shared" si="2"/>
        <v>293.1</v>
      </c>
      <c r="H104" s="52">
        <f>H105</f>
        <v>293.1</v>
      </c>
    </row>
    <row r="105" spans="1:8" ht="25.5" hidden="1" outlineLevel="3">
      <c r="A105" s="5" t="s">
        <v>94</v>
      </c>
      <c r="B105" s="6" t="s">
        <v>91</v>
      </c>
      <c r="C105" s="6" t="s">
        <v>95</v>
      </c>
      <c r="D105" s="6"/>
      <c r="E105" s="52">
        <f>E106</f>
        <v>293.1</v>
      </c>
      <c r="F105" s="51"/>
      <c r="G105" s="51">
        <f t="shared" si="2"/>
        <v>293.1</v>
      </c>
      <c r="H105" s="52">
        <f>H106</f>
        <v>293.1</v>
      </c>
    </row>
    <row r="106" spans="1:8" ht="25.5" hidden="1" outlineLevel="5">
      <c r="A106" s="7" t="s">
        <v>197</v>
      </c>
      <c r="B106" s="8" t="s">
        <v>91</v>
      </c>
      <c r="C106" s="8" t="s">
        <v>95</v>
      </c>
      <c r="D106" s="8" t="s">
        <v>221</v>
      </c>
      <c r="E106" s="53">
        <v>293.1</v>
      </c>
      <c r="F106" s="51"/>
      <c r="G106" s="51">
        <f t="shared" si="2"/>
        <v>293.1</v>
      </c>
      <c r="H106" s="53">
        <v>293.1</v>
      </c>
    </row>
    <row r="107" spans="1:8" ht="12.75" outlineLevel="5">
      <c r="A107" s="7" t="s">
        <v>276</v>
      </c>
      <c r="B107" s="8" t="s">
        <v>91</v>
      </c>
      <c r="C107" s="8" t="s">
        <v>277</v>
      </c>
      <c r="D107" s="8"/>
      <c r="E107" s="53">
        <v>293.1</v>
      </c>
      <c r="F107" s="51"/>
      <c r="G107" s="51"/>
      <c r="H107" s="53">
        <v>73</v>
      </c>
    </row>
    <row r="108" spans="1:8" ht="25.5" outlineLevel="5">
      <c r="A108" s="7" t="s">
        <v>253</v>
      </c>
      <c r="B108" s="8" t="s">
        <v>91</v>
      </c>
      <c r="C108" s="8" t="s">
        <v>277</v>
      </c>
      <c r="D108" s="8" t="s">
        <v>221</v>
      </c>
      <c r="E108" s="53">
        <v>293.1</v>
      </c>
      <c r="F108" s="51"/>
      <c r="G108" s="51"/>
      <c r="H108" s="53">
        <v>73</v>
      </c>
    </row>
    <row r="109" spans="1:8" ht="12.75" outlineLevel="1">
      <c r="A109" s="12" t="s">
        <v>96</v>
      </c>
      <c r="B109" s="13" t="s">
        <v>97</v>
      </c>
      <c r="C109" s="13" t="s">
        <v>7</v>
      </c>
      <c r="D109" s="13" t="s">
        <v>7</v>
      </c>
      <c r="E109" s="50">
        <f>E110+E112</f>
        <v>115</v>
      </c>
      <c r="F109" s="51">
        <v>6550</v>
      </c>
      <c r="G109" s="51">
        <f t="shared" si="2"/>
        <v>-6435</v>
      </c>
      <c r="H109" s="50">
        <f>H110+H112</f>
        <v>0</v>
      </c>
    </row>
    <row r="110" spans="1:8" ht="12.75" outlineLevel="2">
      <c r="A110" s="5" t="s">
        <v>235</v>
      </c>
      <c r="B110" s="6" t="s">
        <v>97</v>
      </c>
      <c r="C110" s="6" t="s">
        <v>278</v>
      </c>
      <c r="D110" s="6"/>
      <c r="E110" s="52">
        <f>E111</f>
        <v>100</v>
      </c>
      <c r="F110" s="51"/>
      <c r="G110" s="51">
        <f t="shared" si="2"/>
        <v>100</v>
      </c>
      <c r="H110" s="52">
        <f>H111</f>
        <v>0</v>
      </c>
    </row>
    <row r="111" spans="1:8" ht="25.5" outlineLevel="5">
      <c r="A111" s="7" t="s">
        <v>197</v>
      </c>
      <c r="B111" s="8" t="s">
        <v>97</v>
      </c>
      <c r="C111" s="8" t="s">
        <v>278</v>
      </c>
      <c r="D111" s="8" t="s">
        <v>221</v>
      </c>
      <c r="E111" s="53">
        <v>100</v>
      </c>
      <c r="F111" s="51"/>
      <c r="G111" s="51">
        <f t="shared" si="2"/>
        <v>100</v>
      </c>
      <c r="H111" s="53"/>
    </row>
    <row r="112" spans="1:8" ht="12.75" outlineLevel="2">
      <c r="A112" s="5" t="s">
        <v>5</v>
      </c>
      <c r="B112" s="6" t="s">
        <v>97</v>
      </c>
      <c r="C112" s="6" t="s">
        <v>240</v>
      </c>
      <c r="D112" s="6"/>
      <c r="E112" s="52">
        <f>E113</f>
        <v>15</v>
      </c>
      <c r="F112" s="51"/>
      <c r="G112" s="51">
        <f t="shared" si="2"/>
        <v>15</v>
      </c>
      <c r="H112" s="52">
        <f>H113</f>
        <v>0</v>
      </c>
    </row>
    <row r="113" spans="1:8" ht="25.5" outlineLevel="4">
      <c r="A113" s="21" t="s">
        <v>318</v>
      </c>
      <c r="B113" s="6" t="s">
        <v>97</v>
      </c>
      <c r="C113" s="6" t="s">
        <v>279</v>
      </c>
      <c r="D113" s="6"/>
      <c r="E113" s="52">
        <f>E114</f>
        <v>15</v>
      </c>
      <c r="F113" s="51"/>
      <c r="G113" s="51">
        <f t="shared" si="2"/>
        <v>15</v>
      </c>
      <c r="H113" s="52">
        <f>H114</f>
        <v>0</v>
      </c>
    </row>
    <row r="114" spans="1:8" ht="25.5" outlineLevel="5">
      <c r="A114" s="7" t="s">
        <v>253</v>
      </c>
      <c r="B114" s="8" t="s">
        <v>97</v>
      </c>
      <c r="C114" s="8" t="s">
        <v>279</v>
      </c>
      <c r="D114" s="8" t="s">
        <v>221</v>
      </c>
      <c r="E114" s="53">
        <v>15</v>
      </c>
      <c r="F114" s="51"/>
      <c r="G114" s="51">
        <f t="shared" si="2"/>
        <v>15</v>
      </c>
      <c r="H114" s="53">
        <v>0</v>
      </c>
    </row>
    <row r="115" spans="1:8" ht="12.75">
      <c r="A115" s="10" t="s">
        <v>98</v>
      </c>
      <c r="B115" s="11" t="s">
        <v>99</v>
      </c>
      <c r="C115" s="11" t="s">
        <v>7</v>
      </c>
      <c r="D115" s="11" t="s">
        <v>7</v>
      </c>
      <c r="E115" s="55">
        <f>E116+E129+E153+E163</f>
        <v>26159.1</v>
      </c>
      <c r="F115" s="51">
        <f>SUM(F116:F152)</f>
        <v>81930</v>
      </c>
      <c r="G115" s="51">
        <f t="shared" si="2"/>
        <v>-55770.9</v>
      </c>
      <c r="H115" s="55">
        <f>H116+H129+H153+H163</f>
        <v>2972.7</v>
      </c>
    </row>
    <row r="116" spans="1:8" ht="12.75" outlineLevel="1">
      <c r="A116" s="12" t="s">
        <v>100</v>
      </c>
      <c r="B116" s="13" t="s">
        <v>101</v>
      </c>
      <c r="C116" s="13" t="s">
        <v>7</v>
      </c>
      <c r="D116" s="13" t="s">
        <v>7</v>
      </c>
      <c r="E116" s="50">
        <f>E117</f>
        <v>1515.8</v>
      </c>
      <c r="F116" s="51">
        <v>16000</v>
      </c>
      <c r="G116" s="51">
        <f t="shared" si="2"/>
        <v>-14484.2</v>
      </c>
      <c r="H116" s="50">
        <f>H117</f>
        <v>15</v>
      </c>
    </row>
    <row r="117" spans="1:8" ht="12.75" outlineLevel="1">
      <c r="A117" s="18" t="s">
        <v>214</v>
      </c>
      <c r="B117" s="19" t="s">
        <v>101</v>
      </c>
      <c r="C117" s="19" t="s">
        <v>240</v>
      </c>
      <c r="D117" s="19"/>
      <c r="E117" s="54">
        <f>E118+E120+E122</f>
        <v>1515.8</v>
      </c>
      <c r="F117" s="51"/>
      <c r="G117" s="51"/>
      <c r="H117" s="54">
        <f>H118+H120+H122</f>
        <v>15</v>
      </c>
    </row>
    <row r="118" spans="1:8" ht="38.25" outlineLevel="1">
      <c r="A118" s="21" t="s">
        <v>211</v>
      </c>
      <c r="B118" s="19" t="s">
        <v>101</v>
      </c>
      <c r="C118" s="19" t="s">
        <v>268</v>
      </c>
      <c r="D118" s="19"/>
      <c r="E118" s="54">
        <f>E119</f>
        <v>835</v>
      </c>
      <c r="F118" s="51"/>
      <c r="G118" s="51"/>
      <c r="H118" s="54">
        <f>H119</f>
        <v>0</v>
      </c>
    </row>
    <row r="119" spans="1:8" ht="30" customHeight="1" outlineLevel="1">
      <c r="A119" s="7" t="s">
        <v>4</v>
      </c>
      <c r="B119" s="20" t="s">
        <v>101</v>
      </c>
      <c r="C119" s="20" t="s">
        <v>267</v>
      </c>
      <c r="D119" s="20" t="s">
        <v>0</v>
      </c>
      <c r="E119" s="57">
        <v>835</v>
      </c>
      <c r="F119" s="51"/>
      <c r="G119" s="51"/>
      <c r="H119" s="57">
        <v>0</v>
      </c>
    </row>
    <row r="120" spans="1:8" ht="25.5" outlineLevel="1">
      <c r="A120" s="36" t="s">
        <v>212</v>
      </c>
      <c r="B120" s="20" t="s">
        <v>101</v>
      </c>
      <c r="C120" s="20" t="s">
        <v>269</v>
      </c>
      <c r="D120" s="20"/>
      <c r="E120" s="57">
        <f>E121</f>
        <v>450</v>
      </c>
      <c r="F120" s="51"/>
      <c r="G120" s="51"/>
      <c r="H120" s="57">
        <f>H121</f>
        <v>0</v>
      </c>
    </row>
    <row r="121" spans="1:8" ht="25.5" outlineLevel="1">
      <c r="A121" s="7" t="s">
        <v>253</v>
      </c>
      <c r="B121" s="20" t="s">
        <v>101</v>
      </c>
      <c r="C121" s="20" t="s">
        <v>269</v>
      </c>
      <c r="D121" s="20" t="s">
        <v>221</v>
      </c>
      <c r="E121" s="57">
        <v>450</v>
      </c>
      <c r="F121" s="51"/>
      <c r="G121" s="51"/>
      <c r="H121" s="57">
        <v>0</v>
      </c>
    </row>
    <row r="122" spans="1:8" ht="12.75" outlineLevel="1">
      <c r="A122" s="36" t="s">
        <v>213</v>
      </c>
      <c r="B122" s="20" t="s">
        <v>101</v>
      </c>
      <c r="C122" s="20" t="s">
        <v>270</v>
      </c>
      <c r="D122" s="20"/>
      <c r="E122" s="57">
        <f>E123</f>
        <v>230.8</v>
      </c>
      <c r="F122" s="51"/>
      <c r="G122" s="51"/>
      <c r="H122" s="57">
        <f>H123</f>
        <v>15</v>
      </c>
    </row>
    <row r="123" spans="1:8" ht="25.5" outlineLevel="1" collapsed="1">
      <c r="A123" s="7" t="s">
        <v>253</v>
      </c>
      <c r="B123" s="20" t="s">
        <v>101</v>
      </c>
      <c r="C123" s="20" t="s">
        <v>270</v>
      </c>
      <c r="D123" s="20" t="s">
        <v>221</v>
      </c>
      <c r="E123" s="57">
        <v>230.8</v>
      </c>
      <c r="F123" s="51"/>
      <c r="G123" s="51"/>
      <c r="H123" s="57">
        <v>15</v>
      </c>
    </row>
    <row r="124" spans="1:8" ht="12.75" hidden="1" outlineLevel="2">
      <c r="A124" s="5" t="s">
        <v>43</v>
      </c>
      <c r="B124" s="6" t="s">
        <v>101</v>
      </c>
      <c r="C124" s="6" t="s">
        <v>44</v>
      </c>
      <c r="D124" s="6"/>
      <c r="E124" s="52"/>
      <c r="F124" s="51"/>
      <c r="G124" s="51">
        <f t="shared" si="2"/>
        <v>0</v>
      </c>
      <c r="H124" s="52"/>
    </row>
    <row r="125" spans="1:8" ht="25.5" hidden="1" outlineLevel="3">
      <c r="A125" s="5" t="s">
        <v>102</v>
      </c>
      <c r="B125" s="6" t="s">
        <v>101</v>
      </c>
      <c r="C125" s="6" t="s">
        <v>103</v>
      </c>
      <c r="D125" s="6"/>
      <c r="E125" s="52"/>
      <c r="F125" s="51"/>
      <c r="G125" s="51">
        <f t="shared" si="2"/>
        <v>0</v>
      </c>
      <c r="H125" s="52"/>
    </row>
    <row r="126" spans="1:8" ht="38.25" hidden="1" outlineLevel="4">
      <c r="A126" s="5" t="s">
        <v>104</v>
      </c>
      <c r="B126" s="6" t="s">
        <v>101</v>
      </c>
      <c r="C126" s="6" t="s">
        <v>105</v>
      </c>
      <c r="D126" s="6"/>
      <c r="E126" s="52"/>
      <c r="F126" s="51"/>
      <c r="G126" s="51">
        <f t="shared" si="2"/>
        <v>0</v>
      </c>
      <c r="H126" s="52"/>
    </row>
    <row r="127" spans="1:8" ht="12.75" hidden="1" outlineLevel="5">
      <c r="A127" s="7" t="s">
        <v>40</v>
      </c>
      <c r="B127" s="8" t="s">
        <v>101</v>
      </c>
      <c r="C127" s="8" t="s">
        <v>105</v>
      </c>
      <c r="D127" s="8"/>
      <c r="E127" s="53"/>
      <c r="F127" s="51"/>
      <c r="G127" s="51">
        <f t="shared" si="2"/>
        <v>0</v>
      </c>
      <c r="H127" s="53"/>
    </row>
    <row r="128" spans="1:8" ht="12.75" hidden="1" outlineLevel="5">
      <c r="A128" s="7" t="s">
        <v>88</v>
      </c>
      <c r="B128" s="8" t="s">
        <v>101</v>
      </c>
      <c r="C128" s="8" t="s">
        <v>105</v>
      </c>
      <c r="D128" s="8"/>
      <c r="E128" s="53"/>
      <c r="F128" s="51"/>
      <c r="G128" s="51">
        <f t="shared" si="2"/>
        <v>0</v>
      </c>
      <c r="H128" s="53"/>
    </row>
    <row r="129" spans="1:8" ht="12.75" outlineLevel="1" collapsed="1">
      <c r="A129" s="12" t="s">
        <v>106</v>
      </c>
      <c r="B129" s="13" t="s">
        <v>107</v>
      </c>
      <c r="C129" s="13" t="s">
        <v>7</v>
      </c>
      <c r="D129" s="13" t="s">
        <v>7</v>
      </c>
      <c r="E129" s="50">
        <f>E130+E134+E138+E141+E150</f>
        <v>70.2</v>
      </c>
      <c r="F129" s="51">
        <v>65930</v>
      </c>
      <c r="G129" s="51">
        <f t="shared" si="2"/>
        <v>-65859.8</v>
      </c>
      <c r="H129" s="50">
        <f>H130+H134+H138+H141+H150</f>
        <v>0</v>
      </c>
    </row>
    <row r="130" spans="1:8" ht="12.75" hidden="1" outlineLevel="2">
      <c r="A130" s="5" t="s">
        <v>27</v>
      </c>
      <c r="B130" s="6" t="s">
        <v>107</v>
      </c>
      <c r="C130" s="6" t="s">
        <v>29</v>
      </c>
      <c r="D130" s="6" t="s">
        <v>7</v>
      </c>
      <c r="E130" s="52"/>
      <c r="F130" s="51"/>
      <c r="G130" s="51">
        <f t="shared" si="2"/>
        <v>0</v>
      </c>
      <c r="H130" s="52"/>
    </row>
    <row r="131" spans="1:8" ht="25.5" hidden="1" outlineLevel="3">
      <c r="A131" s="5" t="s">
        <v>57</v>
      </c>
      <c r="B131" s="6" t="s">
        <v>107</v>
      </c>
      <c r="C131" s="6" t="s">
        <v>58</v>
      </c>
      <c r="D131" s="6" t="s">
        <v>7</v>
      </c>
      <c r="E131" s="52"/>
      <c r="F131" s="51"/>
      <c r="G131" s="51">
        <f t="shared" si="2"/>
        <v>0</v>
      </c>
      <c r="H131" s="52"/>
    </row>
    <row r="132" spans="1:8" ht="12.75" hidden="1" outlineLevel="4">
      <c r="A132" s="5" t="s">
        <v>59</v>
      </c>
      <c r="B132" s="6" t="s">
        <v>107</v>
      </c>
      <c r="C132" s="6" t="s">
        <v>60</v>
      </c>
      <c r="D132" s="6" t="s">
        <v>7</v>
      </c>
      <c r="E132" s="52"/>
      <c r="F132" s="51"/>
      <c r="G132" s="51">
        <f t="shared" si="2"/>
        <v>0</v>
      </c>
      <c r="H132" s="52"/>
    </row>
    <row r="133" spans="1:8" ht="12.75" hidden="1" outlineLevel="5">
      <c r="A133" s="7" t="s">
        <v>31</v>
      </c>
      <c r="B133" s="8" t="s">
        <v>107</v>
      </c>
      <c r="C133" s="8" t="s">
        <v>60</v>
      </c>
      <c r="D133" s="8"/>
      <c r="E133" s="53"/>
      <c r="F133" s="51"/>
      <c r="G133" s="51">
        <f t="shared" si="2"/>
        <v>0</v>
      </c>
      <c r="H133" s="53"/>
    </row>
    <row r="134" spans="1:8" ht="25.5" hidden="1" outlineLevel="2">
      <c r="A134" s="5" t="s">
        <v>82</v>
      </c>
      <c r="B134" s="6" t="s">
        <v>107</v>
      </c>
      <c r="C134" s="6" t="s">
        <v>83</v>
      </c>
      <c r="D134" s="6"/>
      <c r="E134" s="52"/>
      <c r="F134" s="51"/>
      <c r="G134" s="51">
        <f t="shared" si="2"/>
        <v>0</v>
      </c>
      <c r="H134" s="52"/>
    </row>
    <row r="135" spans="1:8" ht="51" hidden="1" outlineLevel="3">
      <c r="A135" s="5" t="s">
        <v>84</v>
      </c>
      <c r="B135" s="6" t="s">
        <v>107</v>
      </c>
      <c r="C135" s="6" t="s">
        <v>85</v>
      </c>
      <c r="D135" s="6"/>
      <c r="E135" s="52"/>
      <c r="F135" s="51"/>
      <c r="G135" s="51">
        <f t="shared" si="2"/>
        <v>0</v>
      </c>
      <c r="H135" s="52"/>
    </row>
    <row r="136" spans="1:8" ht="25.5" hidden="1" outlineLevel="4">
      <c r="A136" s="5" t="s">
        <v>86</v>
      </c>
      <c r="B136" s="6" t="s">
        <v>107</v>
      </c>
      <c r="C136" s="6" t="s">
        <v>87</v>
      </c>
      <c r="D136" s="6"/>
      <c r="E136" s="52"/>
      <c r="F136" s="51"/>
      <c r="G136" s="51">
        <f t="shared" si="2"/>
        <v>0</v>
      </c>
      <c r="H136" s="52"/>
    </row>
    <row r="137" spans="1:8" ht="12.75" hidden="1" outlineLevel="5">
      <c r="A137" s="7" t="s">
        <v>31</v>
      </c>
      <c r="B137" s="8" t="s">
        <v>107</v>
      </c>
      <c r="C137" s="8" t="s">
        <v>87</v>
      </c>
      <c r="D137" s="8"/>
      <c r="E137" s="53"/>
      <c r="F137" s="51"/>
      <c r="G137" s="51">
        <f t="shared" si="2"/>
        <v>0</v>
      </c>
      <c r="H137" s="53"/>
    </row>
    <row r="138" spans="1:8" ht="12.75" hidden="1" outlineLevel="2">
      <c r="A138" s="5" t="s">
        <v>108</v>
      </c>
      <c r="B138" s="6" t="s">
        <v>107</v>
      </c>
      <c r="C138" s="6" t="s">
        <v>109</v>
      </c>
      <c r="D138" s="6"/>
      <c r="E138" s="52"/>
      <c r="F138" s="51"/>
      <c r="G138" s="51">
        <f aca="true" t="shared" si="3" ref="G138:G152">E138-F138</f>
        <v>0</v>
      </c>
      <c r="H138" s="52"/>
    </row>
    <row r="139" spans="1:8" ht="12.75" hidden="1" outlineLevel="3">
      <c r="A139" s="5" t="s">
        <v>110</v>
      </c>
      <c r="B139" s="6" t="s">
        <v>107</v>
      </c>
      <c r="C139" s="6" t="s">
        <v>111</v>
      </c>
      <c r="D139" s="6"/>
      <c r="E139" s="52"/>
      <c r="F139" s="51"/>
      <c r="G139" s="51">
        <f t="shared" si="3"/>
        <v>0</v>
      </c>
      <c r="H139" s="52"/>
    </row>
    <row r="140" spans="1:8" ht="12.75" hidden="1" outlineLevel="5">
      <c r="A140" s="7" t="s">
        <v>31</v>
      </c>
      <c r="B140" s="8" t="s">
        <v>107</v>
      </c>
      <c r="C140" s="8" t="s">
        <v>111</v>
      </c>
      <c r="D140" s="8"/>
      <c r="E140" s="53"/>
      <c r="F140" s="51"/>
      <c r="G140" s="51">
        <f t="shared" si="3"/>
        <v>0</v>
      </c>
      <c r="H140" s="53"/>
    </row>
    <row r="141" spans="1:8" ht="12.75" hidden="1" outlineLevel="2">
      <c r="A141" s="5" t="s">
        <v>22</v>
      </c>
      <c r="B141" s="6" t="s">
        <v>107</v>
      </c>
      <c r="C141" s="6" t="s">
        <v>23</v>
      </c>
      <c r="D141" s="6"/>
      <c r="E141" s="52"/>
      <c r="F141" s="51"/>
      <c r="G141" s="51">
        <f t="shared" si="3"/>
        <v>0</v>
      </c>
      <c r="H141" s="52"/>
    </row>
    <row r="142" spans="1:8" ht="38.25" hidden="1" outlineLevel="3">
      <c r="A142" s="5" t="s">
        <v>41</v>
      </c>
      <c r="B142" s="6" t="s">
        <v>107</v>
      </c>
      <c r="C142" s="6" t="s">
        <v>42</v>
      </c>
      <c r="D142" s="6"/>
      <c r="E142" s="52"/>
      <c r="F142" s="51"/>
      <c r="G142" s="51">
        <f t="shared" si="3"/>
        <v>0</v>
      </c>
      <c r="H142" s="52"/>
    </row>
    <row r="143" spans="1:8" ht="38.25" hidden="1" outlineLevel="4">
      <c r="A143" s="5" t="s">
        <v>112</v>
      </c>
      <c r="B143" s="6" t="s">
        <v>107</v>
      </c>
      <c r="C143" s="6" t="s">
        <v>113</v>
      </c>
      <c r="D143" s="6"/>
      <c r="E143" s="52"/>
      <c r="F143" s="51"/>
      <c r="G143" s="51">
        <f t="shared" si="3"/>
        <v>0</v>
      </c>
      <c r="H143" s="52"/>
    </row>
    <row r="144" spans="1:8" ht="12.75" hidden="1" outlineLevel="5">
      <c r="A144" s="7" t="s">
        <v>31</v>
      </c>
      <c r="B144" s="8" t="s">
        <v>107</v>
      </c>
      <c r="C144" s="8" t="s">
        <v>113</v>
      </c>
      <c r="D144" s="8"/>
      <c r="E144" s="53"/>
      <c r="F144" s="51"/>
      <c r="G144" s="51">
        <f t="shared" si="3"/>
        <v>0</v>
      </c>
      <c r="H144" s="53"/>
    </row>
    <row r="145" spans="1:8" ht="12.75" hidden="1" outlineLevel="2">
      <c r="A145" s="5" t="s">
        <v>43</v>
      </c>
      <c r="B145" s="6" t="s">
        <v>107</v>
      </c>
      <c r="C145" s="6" t="s">
        <v>44</v>
      </c>
      <c r="D145" s="6"/>
      <c r="E145" s="52"/>
      <c r="F145" s="51"/>
      <c r="G145" s="51">
        <f t="shared" si="3"/>
        <v>0</v>
      </c>
      <c r="H145" s="52"/>
    </row>
    <row r="146" spans="1:8" ht="25.5" hidden="1" outlineLevel="3">
      <c r="A146" s="5" t="s">
        <v>114</v>
      </c>
      <c r="B146" s="6" t="s">
        <v>107</v>
      </c>
      <c r="C146" s="6" t="s">
        <v>115</v>
      </c>
      <c r="D146" s="6"/>
      <c r="E146" s="52"/>
      <c r="F146" s="51"/>
      <c r="G146" s="51">
        <f t="shared" si="3"/>
        <v>0</v>
      </c>
      <c r="H146" s="52"/>
    </row>
    <row r="147" spans="1:8" ht="12.75" hidden="1" outlineLevel="5">
      <c r="A147" s="7" t="s">
        <v>88</v>
      </c>
      <c r="B147" s="8" t="s">
        <v>107</v>
      </c>
      <c r="C147" s="8" t="s">
        <v>115</v>
      </c>
      <c r="D147" s="8"/>
      <c r="E147" s="53"/>
      <c r="F147" s="51"/>
      <c r="G147" s="51">
        <f t="shared" si="3"/>
        <v>0</v>
      </c>
      <c r="H147" s="53"/>
    </row>
    <row r="148" spans="1:8" ht="38.25" hidden="1" outlineLevel="3">
      <c r="A148" s="5" t="s">
        <v>116</v>
      </c>
      <c r="B148" s="6" t="s">
        <v>107</v>
      </c>
      <c r="C148" s="6" t="s">
        <v>117</v>
      </c>
      <c r="D148" s="6"/>
      <c r="E148" s="52"/>
      <c r="F148" s="51"/>
      <c r="G148" s="51">
        <f t="shared" si="3"/>
        <v>0</v>
      </c>
      <c r="H148" s="52"/>
    </row>
    <row r="149" spans="1:8" ht="12.75" hidden="1" outlineLevel="5">
      <c r="A149" s="7" t="s">
        <v>31</v>
      </c>
      <c r="B149" s="8" t="s">
        <v>107</v>
      </c>
      <c r="C149" s="8" t="s">
        <v>117</v>
      </c>
      <c r="D149" s="8"/>
      <c r="E149" s="53"/>
      <c r="F149" s="51"/>
      <c r="G149" s="51">
        <f t="shared" si="3"/>
        <v>0</v>
      </c>
      <c r="H149" s="53"/>
    </row>
    <row r="150" spans="1:8" ht="12.75" outlineLevel="2">
      <c r="A150" s="18" t="s">
        <v>215</v>
      </c>
      <c r="B150" s="6" t="s">
        <v>107</v>
      </c>
      <c r="C150" s="6" t="s">
        <v>266</v>
      </c>
      <c r="D150" s="6"/>
      <c r="E150" s="52">
        <f>E151</f>
        <v>70.2</v>
      </c>
      <c r="F150" s="51"/>
      <c r="G150" s="51">
        <f t="shared" si="3"/>
        <v>70.2</v>
      </c>
      <c r="H150" s="52">
        <f>H151</f>
        <v>0</v>
      </c>
    </row>
    <row r="151" spans="1:8" ht="25.5" outlineLevel="3" collapsed="1">
      <c r="A151" s="7" t="s">
        <v>253</v>
      </c>
      <c r="B151" s="8" t="s">
        <v>107</v>
      </c>
      <c r="C151" s="8" t="s">
        <v>266</v>
      </c>
      <c r="D151" s="8" t="s">
        <v>221</v>
      </c>
      <c r="E151" s="53">
        <v>70.2</v>
      </c>
      <c r="F151" s="51"/>
      <c r="G151" s="51">
        <f t="shared" si="3"/>
        <v>70.2</v>
      </c>
      <c r="H151" s="53">
        <v>0</v>
      </c>
    </row>
    <row r="152" spans="1:8" ht="12.75" hidden="1" outlineLevel="5">
      <c r="A152" s="7" t="s">
        <v>31</v>
      </c>
      <c r="B152" s="8" t="s">
        <v>107</v>
      </c>
      <c r="C152" s="8" t="s">
        <v>118</v>
      </c>
      <c r="D152" s="8"/>
      <c r="E152" s="53"/>
      <c r="F152" s="51"/>
      <c r="G152" s="51">
        <f t="shared" si="3"/>
        <v>0</v>
      </c>
      <c r="H152" s="53"/>
    </row>
    <row r="153" spans="1:8" ht="12.75" outlineLevel="5">
      <c r="A153" s="26" t="s">
        <v>216</v>
      </c>
      <c r="B153" s="23" t="s">
        <v>217</v>
      </c>
      <c r="C153" s="23"/>
      <c r="D153" s="23"/>
      <c r="E153" s="56">
        <f>E154+E156+E158+E160</f>
        <v>22973.1</v>
      </c>
      <c r="F153" s="51"/>
      <c r="G153" s="51"/>
      <c r="H153" s="56">
        <f>H154+H156+H158+H160</f>
        <v>2957.7</v>
      </c>
    </row>
    <row r="154" spans="1:8" ht="12.75" outlineLevel="5">
      <c r="A154" s="7" t="s">
        <v>218</v>
      </c>
      <c r="B154" s="8" t="s">
        <v>217</v>
      </c>
      <c r="C154" s="8" t="s">
        <v>265</v>
      </c>
      <c r="D154" s="8"/>
      <c r="E154" s="53">
        <f>E155</f>
        <v>10174</v>
      </c>
      <c r="F154" s="51"/>
      <c r="G154" s="51"/>
      <c r="H154" s="53">
        <f>H155</f>
        <v>1585.7</v>
      </c>
    </row>
    <row r="155" spans="1:8" ht="25.5" outlineLevel="5">
      <c r="A155" s="7" t="s">
        <v>253</v>
      </c>
      <c r="B155" s="8" t="s">
        <v>217</v>
      </c>
      <c r="C155" s="8" t="s">
        <v>265</v>
      </c>
      <c r="D155" s="8" t="s">
        <v>221</v>
      </c>
      <c r="E155" s="53">
        <v>10174</v>
      </c>
      <c r="F155" s="51"/>
      <c r="G155" s="51"/>
      <c r="H155" s="53">
        <v>1585.7</v>
      </c>
    </row>
    <row r="156" spans="1:8" ht="12.75" outlineLevel="5">
      <c r="A156" s="7" t="s">
        <v>219</v>
      </c>
      <c r="B156" s="8" t="s">
        <v>217</v>
      </c>
      <c r="C156" s="8" t="s">
        <v>264</v>
      </c>
      <c r="D156" s="8"/>
      <c r="E156" s="43">
        <f>E157</f>
        <v>300</v>
      </c>
      <c r="H156" s="43">
        <f>H157</f>
        <v>12.15</v>
      </c>
    </row>
    <row r="157" spans="1:8" ht="25.5" outlineLevel="5">
      <c r="A157" s="7" t="s">
        <v>253</v>
      </c>
      <c r="B157" s="8" t="s">
        <v>217</v>
      </c>
      <c r="C157" s="8" t="s">
        <v>264</v>
      </c>
      <c r="D157" s="8" t="s">
        <v>221</v>
      </c>
      <c r="E157" s="43">
        <v>300</v>
      </c>
      <c r="H157" s="43">
        <v>12.15</v>
      </c>
    </row>
    <row r="158" spans="1:8" ht="23.25" customHeight="1" outlineLevel="5">
      <c r="A158" s="7" t="s">
        <v>220</v>
      </c>
      <c r="B158" s="8" t="s">
        <v>217</v>
      </c>
      <c r="C158" s="8" t="s">
        <v>263</v>
      </c>
      <c r="D158" s="8"/>
      <c r="E158" s="43">
        <f>E159</f>
        <v>12149.1</v>
      </c>
      <c r="H158" s="43">
        <f>H159</f>
        <v>1359.85</v>
      </c>
    </row>
    <row r="159" spans="1:8" ht="23.25" customHeight="1" outlineLevel="5">
      <c r="A159" s="7" t="s">
        <v>253</v>
      </c>
      <c r="B159" s="8" t="s">
        <v>217</v>
      </c>
      <c r="C159" s="8" t="s">
        <v>263</v>
      </c>
      <c r="D159" s="8" t="s">
        <v>221</v>
      </c>
      <c r="E159" s="43">
        <v>12149.1</v>
      </c>
      <c r="H159" s="43">
        <v>1359.85</v>
      </c>
    </row>
    <row r="160" spans="1:8" ht="12.75" outlineLevel="5">
      <c r="A160" s="36" t="s">
        <v>5</v>
      </c>
      <c r="B160" s="8" t="s">
        <v>217</v>
      </c>
      <c r="C160" s="8" t="s">
        <v>240</v>
      </c>
      <c r="D160" s="8"/>
      <c r="E160" s="53">
        <f>E161</f>
        <v>350</v>
      </c>
      <c r="F160" s="51"/>
      <c r="G160" s="51"/>
      <c r="H160" s="53">
        <f>H161</f>
        <v>0</v>
      </c>
    </row>
    <row r="161" spans="1:8" ht="36" customHeight="1" outlineLevel="5">
      <c r="A161" s="21" t="s">
        <v>317</v>
      </c>
      <c r="B161" s="8" t="s">
        <v>217</v>
      </c>
      <c r="C161" s="8" t="s">
        <v>296</v>
      </c>
      <c r="D161" s="8"/>
      <c r="E161" s="53">
        <f>E162</f>
        <v>350</v>
      </c>
      <c r="F161" s="51"/>
      <c r="G161" s="51"/>
      <c r="H161" s="53">
        <f>H162</f>
        <v>0</v>
      </c>
    </row>
    <row r="162" spans="1:8" ht="25.5" outlineLevel="5">
      <c r="A162" s="7" t="s">
        <v>253</v>
      </c>
      <c r="B162" s="8" t="s">
        <v>217</v>
      </c>
      <c r="C162" s="8" t="s">
        <v>296</v>
      </c>
      <c r="D162" s="8" t="s">
        <v>221</v>
      </c>
      <c r="E162" s="53">
        <v>350</v>
      </c>
      <c r="F162" s="51"/>
      <c r="G162" s="51"/>
      <c r="H162" s="53">
        <v>0</v>
      </c>
    </row>
    <row r="163" spans="1:8" ht="12.75" outlineLevel="5">
      <c r="A163" s="5" t="s">
        <v>227</v>
      </c>
      <c r="B163" s="6" t="s">
        <v>228</v>
      </c>
      <c r="C163" s="8"/>
      <c r="D163" s="8"/>
      <c r="E163" s="52">
        <f>E164</f>
        <v>1600</v>
      </c>
      <c r="F163" s="51"/>
      <c r="G163" s="51"/>
      <c r="H163" s="52">
        <f>H164</f>
        <v>0</v>
      </c>
    </row>
    <row r="164" spans="1:8" ht="23.25" customHeight="1" outlineLevel="5">
      <c r="A164" s="28" t="s">
        <v>10</v>
      </c>
      <c r="B164" s="6" t="s">
        <v>228</v>
      </c>
      <c r="C164" s="8" t="s">
        <v>240</v>
      </c>
      <c r="D164" s="8"/>
      <c r="E164" s="52">
        <f>E165</f>
        <v>1600</v>
      </c>
      <c r="F164" s="51"/>
      <c r="G164" s="51"/>
      <c r="H164" s="52">
        <f>H165</f>
        <v>0</v>
      </c>
    </row>
    <row r="165" spans="1:8" ht="25.5" outlineLevel="5">
      <c r="A165" s="5" t="s">
        <v>82</v>
      </c>
      <c r="B165" s="6" t="s">
        <v>228</v>
      </c>
      <c r="C165" s="6" t="s">
        <v>261</v>
      </c>
      <c r="D165" s="8"/>
      <c r="E165" s="52">
        <f>E166</f>
        <v>1600</v>
      </c>
      <c r="F165" s="51"/>
      <c r="G165" s="51"/>
      <c r="H165" s="52">
        <f>H166</f>
        <v>0</v>
      </c>
    </row>
    <row r="166" spans="1:8" ht="32.25" customHeight="1" outlineLevel="5">
      <c r="A166" s="28" t="s">
        <v>84</v>
      </c>
      <c r="B166" s="6" t="s">
        <v>228</v>
      </c>
      <c r="C166" s="6" t="s">
        <v>262</v>
      </c>
      <c r="D166" s="8"/>
      <c r="E166" s="53">
        <v>1600</v>
      </c>
      <c r="F166" s="51"/>
      <c r="G166" s="51"/>
      <c r="H166" s="53">
        <v>0</v>
      </c>
    </row>
    <row r="167" spans="1:8" ht="25.5" outlineLevel="5">
      <c r="A167" s="7" t="s">
        <v>206</v>
      </c>
      <c r="B167" s="8" t="s">
        <v>228</v>
      </c>
      <c r="C167" s="8" t="s">
        <v>262</v>
      </c>
      <c r="D167" s="8" t="s">
        <v>205</v>
      </c>
      <c r="E167" s="53">
        <v>1600</v>
      </c>
      <c r="F167" s="51"/>
      <c r="G167" s="51"/>
      <c r="H167" s="53">
        <v>0</v>
      </c>
    </row>
    <row r="168" spans="1:8" ht="12.75" collapsed="1">
      <c r="A168" s="10" t="s">
        <v>120</v>
      </c>
      <c r="B168" s="11" t="s">
        <v>121</v>
      </c>
      <c r="C168" s="11" t="s">
        <v>7</v>
      </c>
      <c r="D168" s="11" t="s">
        <v>7</v>
      </c>
      <c r="E168" s="55">
        <f>E178</f>
        <v>812</v>
      </c>
      <c r="F168" s="51">
        <f>SUM(F169:F181)</f>
        <v>9400</v>
      </c>
      <c r="G168" s="51">
        <f>E168-F168</f>
        <v>-8588</v>
      </c>
      <c r="H168" s="55">
        <f>H178</f>
        <v>70</v>
      </c>
    </row>
    <row r="169" spans="1:8" ht="12.75" hidden="1" outlineLevel="2">
      <c r="A169" s="5" t="s">
        <v>126</v>
      </c>
      <c r="B169" s="6" t="s">
        <v>134</v>
      </c>
      <c r="C169" s="6" t="s">
        <v>127</v>
      </c>
      <c r="D169" s="6" t="s">
        <v>7</v>
      </c>
      <c r="E169" s="52"/>
      <c r="F169" s="51"/>
      <c r="G169" s="51">
        <f aca="true" t="shared" si="4" ref="G169:G181">E169-F169</f>
        <v>0</v>
      </c>
      <c r="H169" s="52"/>
    </row>
    <row r="170" spans="1:8" ht="25.5" hidden="1" outlineLevel="3">
      <c r="A170" s="5" t="s">
        <v>128</v>
      </c>
      <c r="B170" s="6" t="s">
        <v>134</v>
      </c>
      <c r="C170" s="6" t="s">
        <v>129</v>
      </c>
      <c r="D170" s="6" t="s">
        <v>7</v>
      </c>
      <c r="E170" s="52"/>
      <c r="F170" s="51"/>
      <c r="G170" s="51">
        <f t="shared" si="4"/>
        <v>0</v>
      </c>
      <c r="H170" s="52"/>
    </row>
    <row r="171" spans="1:8" ht="12.75" hidden="1" outlineLevel="4">
      <c r="A171" s="5" t="s">
        <v>130</v>
      </c>
      <c r="B171" s="6" t="s">
        <v>134</v>
      </c>
      <c r="C171" s="6" t="s">
        <v>131</v>
      </c>
      <c r="D171" s="6" t="s">
        <v>7</v>
      </c>
      <c r="E171" s="52"/>
      <c r="F171" s="51"/>
      <c r="G171" s="51">
        <f t="shared" si="4"/>
        <v>0</v>
      </c>
      <c r="H171" s="52"/>
    </row>
    <row r="172" spans="1:8" ht="12.75" hidden="1" outlineLevel="5">
      <c r="A172" s="7" t="s">
        <v>122</v>
      </c>
      <c r="B172" s="8" t="s">
        <v>134</v>
      </c>
      <c r="C172" s="8" t="s">
        <v>131</v>
      </c>
      <c r="D172" s="8" t="s">
        <v>123</v>
      </c>
      <c r="E172" s="53"/>
      <c r="F172" s="51"/>
      <c r="G172" s="51">
        <f t="shared" si="4"/>
        <v>0</v>
      </c>
      <c r="H172" s="53"/>
    </row>
    <row r="173" spans="1:8" ht="25.5" hidden="1" outlineLevel="4">
      <c r="A173" s="5" t="s">
        <v>132</v>
      </c>
      <c r="B173" s="6" t="s">
        <v>134</v>
      </c>
      <c r="C173" s="6" t="s">
        <v>133</v>
      </c>
      <c r="D173" s="6" t="s">
        <v>7</v>
      </c>
      <c r="E173" s="52"/>
      <c r="F173" s="51"/>
      <c r="G173" s="51">
        <f t="shared" si="4"/>
        <v>0</v>
      </c>
      <c r="H173" s="52"/>
    </row>
    <row r="174" spans="1:8" ht="12.75" hidden="1" outlineLevel="5">
      <c r="A174" s="7" t="s">
        <v>122</v>
      </c>
      <c r="B174" s="8" t="s">
        <v>134</v>
      </c>
      <c r="C174" s="8" t="s">
        <v>133</v>
      </c>
      <c r="D174" s="8" t="s">
        <v>123</v>
      </c>
      <c r="E174" s="53"/>
      <c r="F174" s="51"/>
      <c r="G174" s="51">
        <f t="shared" si="4"/>
        <v>0</v>
      </c>
      <c r="H174" s="53"/>
    </row>
    <row r="175" spans="1:8" ht="25.5" hidden="1" outlineLevel="3">
      <c r="A175" s="5" t="s">
        <v>137</v>
      </c>
      <c r="B175" s="6" t="s">
        <v>134</v>
      </c>
      <c r="C175" s="6" t="s">
        <v>138</v>
      </c>
      <c r="D175" s="6" t="s">
        <v>7</v>
      </c>
      <c r="E175" s="52"/>
      <c r="F175" s="51"/>
      <c r="G175" s="51">
        <f t="shared" si="4"/>
        <v>0</v>
      </c>
      <c r="H175" s="52"/>
    </row>
    <row r="176" spans="1:8" ht="25.5" hidden="1" outlineLevel="4">
      <c r="A176" s="5" t="s">
        <v>139</v>
      </c>
      <c r="B176" s="6" t="s">
        <v>134</v>
      </c>
      <c r="C176" s="6" t="s">
        <v>140</v>
      </c>
      <c r="D176" s="6" t="s">
        <v>7</v>
      </c>
      <c r="E176" s="52"/>
      <c r="F176" s="51"/>
      <c r="G176" s="51">
        <f t="shared" si="4"/>
        <v>0</v>
      </c>
      <c r="H176" s="52"/>
    </row>
    <row r="177" spans="1:8" ht="12.75" hidden="1" outlineLevel="5">
      <c r="A177" s="7" t="s">
        <v>122</v>
      </c>
      <c r="B177" s="8" t="s">
        <v>134</v>
      </c>
      <c r="C177" s="8" t="s">
        <v>140</v>
      </c>
      <c r="D177" s="8" t="s">
        <v>123</v>
      </c>
      <c r="E177" s="53"/>
      <c r="F177" s="51"/>
      <c r="G177" s="51">
        <f t="shared" si="4"/>
        <v>0</v>
      </c>
      <c r="H177" s="53"/>
    </row>
    <row r="178" spans="1:8" ht="12.75" outlineLevel="1">
      <c r="A178" s="12" t="s">
        <v>141</v>
      </c>
      <c r="B178" s="13" t="s">
        <v>142</v>
      </c>
      <c r="C178" s="13" t="s">
        <v>7</v>
      </c>
      <c r="D178" s="13" t="s">
        <v>7</v>
      </c>
      <c r="E178" s="50">
        <f>E179</f>
        <v>812</v>
      </c>
      <c r="F178" s="51">
        <v>9400</v>
      </c>
      <c r="G178" s="51">
        <f t="shared" si="4"/>
        <v>-8588</v>
      </c>
      <c r="H178" s="50">
        <f>H179</f>
        <v>70</v>
      </c>
    </row>
    <row r="179" spans="1:8" ht="12.75" outlineLevel="2">
      <c r="A179" s="5" t="s">
        <v>143</v>
      </c>
      <c r="B179" s="6" t="s">
        <v>142</v>
      </c>
      <c r="C179" s="6" t="s">
        <v>259</v>
      </c>
      <c r="D179" s="6" t="s">
        <v>7</v>
      </c>
      <c r="E179" s="52">
        <f>E180</f>
        <v>812</v>
      </c>
      <c r="F179" s="51"/>
      <c r="G179" s="51">
        <f t="shared" si="4"/>
        <v>812</v>
      </c>
      <c r="H179" s="52">
        <f>H180</f>
        <v>70</v>
      </c>
    </row>
    <row r="180" spans="1:8" ht="12.75" outlineLevel="3">
      <c r="A180" s="5" t="s">
        <v>144</v>
      </c>
      <c r="B180" s="6" t="s">
        <v>142</v>
      </c>
      <c r="C180" s="6" t="s">
        <v>260</v>
      </c>
      <c r="D180" s="6" t="s">
        <v>7</v>
      </c>
      <c r="E180" s="52">
        <f>E181</f>
        <v>812</v>
      </c>
      <c r="F180" s="51"/>
      <c r="G180" s="51">
        <f t="shared" si="4"/>
        <v>812</v>
      </c>
      <c r="H180" s="52">
        <f>H181</f>
        <v>70</v>
      </c>
    </row>
    <row r="181" spans="1:8" ht="25.5" outlineLevel="5">
      <c r="A181" s="7" t="s">
        <v>253</v>
      </c>
      <c r="B181" s="8" t="s">
        <v>142</v>
      </c>
      <c r="C181" s="8" t="s">
        <v>260</v>
      </c>
      <c r="D181" s="8" t="s">
        <v>221</v>
      </c>
      <c r="E181" s="53">
        <v>812</v>
      </c>
      <c r="F181" s="51"/>
      <c r="G181" s="51">
        <f t="shared" si="4"/>
        <v>812</v>
      </c>
      <c r="H181" s="53">
        <v>70</v>
      </c>
    </row>
    <row r="182" spans="1:8" ht="12.75">
      <c r="A182" s="10" t="s">
        <v>145</v>
      </c>
      <c r="B182" s="11" t="s">
        <v>146</v>
      </c>
      <c r="C182" s="11" t="s">
        <v>7</v>
      </c>
      <c r="D182" s="11" t="s">
        <v>7</v>
      </c>
      <c r="E182" s="55">
        <f>E183</f>
        <v>1600.3</v>
      </c>
      <c r="F182" s="51">
        <f>SUM(F183:F205)</f>
        <v>33077.2</v>
      </c>
      <c r="G182" s="51">
        <f aca="true" t="shared" si="5" ref="G182:G205">E182-F182</f>
        <v>-31476.899999999998</v>
      </c>
      <c r="H182" s="55">
        <f>H183</f>
        <v>159.2</v>
      </c>
    </row>
    <row r="183" spans="1:8" ht="12.75" outlineLevel="1" collapsed="1">
      <c r="A183" s="12" t="s">
        <v>147</v>
      </c>
      <c r="B183" s="13" t="s">
        <v>148</v>
      </c>
      <c r="C183" s="13" t="s">
        <v>7</v>
      </c>
      <c r="D183" s="13" t="s">
        <v>7</v>
      </c>
      <c r="E183" s="50">
        <f>E189</f>
        <v>1600.3</v>
      </c>
      <c r="F183" s="51">
        <v>33077.2</v>
      </c>
      <c r="G183" s="51">
        <f t="shared" si="5"/>
        <v>-31476.899999999998</v>
      </c>
      <c r="H183" s="50">
        <f>H189</f>
        <v>159.2</v>
      </c>
    </row>
    <row r="184" spans="1:8" ht="25.5" hidden="1" outlineLevel="2">
      <c r="A184" s="5" t="s">
        <v>82</v>
      </c>
      <c r="B184" s="6" t="s">
        <v>148</v>
      </c>
      <c r="C184" s="6" t="s">
        <v>83</v>
      </c>
      <c r="D184" s="6" t="s">
        <v>7</v>
      </c>
      <c r="E184" s="52"/>
      <c r="F184" s="51"/>
      <c r="G184" s="51">
        <f t="shared" si="5"/>
        <v>0</v>
      </c>
      <c r="H184" s="52"/>
    </row>
    <row r="185" spans="1:8" ht="51" hidden="1" outlineLevel="3">
      <c r="A185" s="5" t="s">
        <v>84</v>
      </c>
      <c r="B185" s="6" t="s">
        <v>148</v>
      </c>
      <c r="C185" s="6" t="s">
        <v>85</v>
      </c>
      <c r="D185" s="6" t="s">
        <v>7</v>
      </c>
      <c r="E185" s="52"/>
      <c r="F185" s="51"/>
      <c r="G185" s="51">
        <f t="shared" si="5"/>
        <v>0</v>
      </c>
      <c r="H185" s="52"/>
    </row>
    <row r="186" spans="1:8" ht="25.5" hidden="1" outlineLevel="4">
      <c r="A186" s="5" t="s">
        <v>86</v>
      </c>
      <c r="B186" s="6" t="s">
        <v>148</v>
      </c>
      <c r="C186" s="6" t="s">
        <v>87</v>
      </c>
      <c r="D186" s="6"/>
      <c r="E186" s="52"/>
      <c r="F186" s="51"/>
      <c r="G186" s="51">
        <f t="shared" si="5"/>
        <v>0</v>
      </c>
      <c r="H186" s="52"/>
    </row>
    <row r="187" spans="1:8" ht="12.75" hidden="1" outlineLevel="5">
      <c r="A187" s="7" t="s">
        <v>88</v>
      </c>
      <c r="B187" s="8" t="s">
        <v>148</v>
      </c>
      <c r="C187" s="8" t="s">
        <v>87</v>
      </c>
      <c r="D187" s="8"/>
      <c r="E187" s="53"/>
      <c r="F187" s="51"/>
      <c r="G187" s="51">
        <f t="shared" si="5"/>
        <v>0</v>
      </c>
      <c r="H187" s="53"/>
    </row>
    <row r="188" spans="1:8" ht="51" hidden="1" outlineLevel="5">
      <c r="A188" s="7" t="s">
        <v>119</v>
      </c>
      <c r="B188" s="8" t="s">
        <v>148</v>
      </c>
      <c r="C188" s="8" t="s">
        <v>87</v>
      </c>
      <c r="D188" s="8"/>
      <c r="E188" s="53"/>
      <c r="F188" s="51"/>
      <c r="G188" s="51">
        <f t="shared" si="5"/>
        <v>0</v>
      </c>
      <c r="H188" s="53"/>
    </row>
    <row r="189" spans="1:8" ht="12.75" outlineLevel="3">
      <c r="A189" s="7" t="s">
        <v>257</v>
      </c>
      <c r="B189" s="6" t="s">
        <v>148</v>
      </c>
      <c r="C189" s="6" t="s">
        <v>258</v>
      </c>
      <c r="D189" s="6"/>
      <c r="E189" s="52">
        <v>1600.3</v>
      </c>
      <c r="F189" s="51"/>
      <c r="G189" s="51"/>
      <c r="H189" s="52">
        <v>159.2</v>
      </c>
    </row>
    <row r="190" spans="1:8" ht="25.5" outlineLevel="5">
      <c r="A190" s="7" t="s">
        <v>253</v>
      </c>
      <c r="B190" s="8" t="s">
        <v>148</v>
      </c>
      <c r="C190" s="8" t="s">
        <v>258</v>
      </c>
      <c r="D190" s="8" t="s">
        <v>221</v>
      </c>
      <c r="E190" s="53">
        <v>1600.3</v>
      </c>
      <c r="F190" s="51"/>
      <c r="G190" s="51">
        <f>E190-F190</f>
        <v>1600.3</v>
      </c>
      <c r="H190" s="53">
        <v>159.2</v>
      </c>
    </row>
    <row r="191" spans="1:8" ht="12.75" hidden="1" outlineLevel="2" collapsed="1">
      <c r="A191" s="5" t="s">
        <v>22</v>
      </c>
      <c r="B191" s="6" t="s">
        <v>148</v>
      </c>
      <c r="C191" s="6" t="s">
        <v>23</v>
      </c>
      <c r="D191" s="6"/>
      <c r="E191" s="42"/>
      <c r="G191" s="15">
        <f t="shared" si="5"/>
        <v>0</v>
      </c>
      <c r="H191" s="42"/>
    </row>
    <row r="192" spans="1:8" ht="38.25" hidden="1" outlineLevel="3">
      <c r="A192" s="5" t="s">
        <v>41</v>
      </c>
      <c r="B192" s="6" t="s">
        <v>148</v>
      </c>
      <c r="C192" s="6" t="s">
        <v>42</v>
      </c>
      <c r="D192" s="6"/>
      <c r="E192" s="42"/>
      <c r="G192" s="15">
        <f t="shared" si="5"/>
        <v>0</v>
      </c>
      <c r="H192" s="42"/>
    </row>
    <row r="193" spans="1:8" ht="38.25" hidden="1" outlineLevel="4">
      <c r="A193" s="5" t="s">
        <v>41</v>
      </c>
      <c r="B193" s="6" t="s">
        <v>148</v>
      </c>
      <c r="C193" s="6" t="s">
        <v>42</v>
      </c>
      <c r="D193" s="6"/>
      <c r="E193" s="42"/>
      <c r="G193" s="15">
        <f t="shared" si="5"/>
        <v>0</v>
      </c>
      <c r="H193" s="42"/>
    </row>
    <row r="194" spans="1:8" ht="12.75" hidden="1" outlineLevel="5">
      <c r="A194" s="7" t="s">
        <v>25</v>
      </c>
      <c r="B194" s="8" t="s">
        <v>148</v>
      </c>
      <c r="C194" s="8" t="s">
        <v>42</v>
      </c>
      <c r="D194" s="8"/>
      <c r="E194" s="43"/>
      <c r="G194" s="15">
        <f t="shared" si="5"/>
        <v>0</v>
      </c>
      <c r="H194" s="43"/>
    </row>
    <row r="195" spans="1:8" ht="25.5" hidden="1" outlineLevel="4">
      <c r="A195" s="5" t="s">
        <v>149</v>
      </c>
      <c r="B195" s="6" t="s">
        <v>148</v>
      </c>
      <c r="C195" s="6" t="s">
        <v>150</v>
      </c>
      <c r="D195" s="6"/>
      <c r="E195" s="42"/>
      <c r="G195" s="15">
        <f t="shared" si="5"/>
        <v>0</v>
      </c>
      <c r="H195" s="42"/>
    </row>
    <row r="196" spans="1:8" ht="12.75" hidden="1" outlineLevel="5">
      <c r="A196" s="7" t="s">
        <v>40</v>
      </c>
      <c r="B196" s="8" t="s">
        <v>148</v>
      </c>
      <c r="C196" s="8" t="s">
        <v>150</v>
      </c>
      <c r="D196" s="8"/>
      <c r="E196" s="43"/>
      <c r="G196" s="15">
        <f t="shared" si="5"/>
        <v>0</v>
      </c>
      <c r="H196" s="43"/>
    </row>
    <row r="197" spans="1:8" ht="12.75" hidden="1" outlineLevel="5">
      <c r="A197" s="7" t="s">
        <v>122</v>
      </c>
      <c r="B197" s="8" t="s">
        <v>148</v>
      </c>
      <c r="C197" s="8" t="s">
        <v>150</v>
      </c>
      <c r="D197" s="8"/>
      <c r="E197" s="43"/>
      <c r="G197" s="15">
        <f t="shared" si="5"/>
        <v>0</v>
      </c>
      <c r="H197" s="43"/>
    </row>
    <row r="198" spans="1:8" ht="12.75" hidden="1" outlineLevel="3">
      <c r="A198" s="5" t="s">
        <v>72</v>
      </c>
      <c r="B198" s="6" t="s">
        <v>148</v>
      </c>
      <c r="C198" s="6" t="s">
        <v>73</v>
      </c>
      <c r="D198" s="6"/>
      <c r="E198" s="42"/>
      <c r="G198" s="15">
        <f t="shared" si="5"/>
        <v>0</v>
      </c>
      <c r="H198" s="42"/>
    </row>
    <row r="199" spans="1:8" ht="38.25" hidden="1" outlineLevel="4">
      <c r="A199" s="5" t="s">
        <v>151</v>
      </c>
      <c r="B199" s="6" t="s">
        <v>148</v>
      </c>
      <c r="C199" s="6" t="s">
        <v>152</v>
      </c>
      <c r="D199" s="6"/>
      <c r="E199" s="42"/>
      <c r="G199" s="15">
        <f t="shared" si="5"/>
        <v>0</v>
      </c>
      <c r="H199" s="42"/>
    </row>
    <row r="200" spans="1:8" ht="12.75" hidden="1" outlineLevel="5">
      <c r="A200" s="7" t="s">
        <v>40</v>
      </c>
      <c r="B200" s="8" t="s">
        <v>148</v>
      </c>
      <c r="C200" s="8" t="s">
        <v>152</v>
      </c>
      <c r="D200" s="8"/>
      <c r="E200" s="43"/>
      <c r="G200" s="15">
        <f t="shared" si="5"/>
        <v>0</v>
      </c>
      <c r="H200" s="43"/>
    </row>
    <row r="201" spans="1:8" ht="12.75" hidden="1" outlineLevel="5">
      <c r="A201" s="7" t="s">
        <v>11</v>
      </c>
      <c r="B201" s="8" t="s">
        <v>148</v>
      </c>
      <c r="C201" s="8" t="s">
        <v>152</v>
      </c>
      <c r="D201" s="8"/>
      <c r="E201" s="43"/>
      <c r="G201" s="15">
        <f t="shared" si="5"/>
        <v>0</v>
      </c>
      <c r="H201" s="43"/>
    </row>
    <row r="202" spans="1:8" ht="12.75" hidden="1" outlineLevel="2" collapsed="1">
      <c r="A202" s="5" t="s">
        <v>43</v>
      </c>
      <c r="B202" s="6" t="s">
        <v>148</v>
      </c>
      <c r="C202" s="6" t="s">
        <v>44</v>
      </c>
      <c r="D202" s="6"/>
      <c r="E202" s="42"/>
      <c r="G202" s="15">
        <f t="shared" si="5"/>
        <v>0</v>
      </c>
      <c r="H202" s="42"/>
    </row>
    <row r="203" spans="1:8" ht="25.5" hidden="1" outlineLevel="3">
      <c r="A203" s="5" t="s">
        <v>153</v>
      </c>
      <c r="B203" s="6" t="s">
        <v>148</v>
      </c>
      <c r="C203" s="6" t="s">
        <v>154</v>
      </c>
      <c r="D203" s="6"/>
      <c r="E203" s="42"/>
      <c r="G203" s="15">
        <f t="shared" si="5"/>
        <v>0</v>
      </c>
      <c r="H203" s="42"/>
    </row>
    <row r="204" spans="1:8" ht="12.75" hidden="1" outlineLevel="5">
      <c r="A204" s="7" t="s">
        <v>122</v>
      </c>
      <c r="B204" s="8" t="s">
        <v>148</v>
      </c>
      <c r="C204" s="8" t="s">
        <v>154</v>
      </c>
      <c r="D204" s="8"/>
      <c r="E204" s="43"/>
      <c r="G204" s="15">
        <f t="shared" si="5"/>
        <v>0</v>
      </c>
      <c r="H204" s="43"/>
    </row>
    <row r="205" spans="1:8" ht="12.75" hidden="1" outlineLevel="5">
      <c r="A205" s="7" t="s">
        <v>11</v>
      </c>
      <c r="B205" s="8" t="s">
        <v>148</v>
      </c>
      <c r="C205" s="8" t="s">
        <v>154</v>
      </c>
      <c r="D205" s="8"/>
      <c r="E205" s="43"/>
      <c r="G205" s="15">
        <f t="shared" si="5"/>
        <v>0</v>
      </c>
      <c r="H205" s="43"/>
    </row>
    <row r="206" spans="1:8" ht="12.75" hidden="1" collapsed="1">
      <c r="A206" s="10" t="s">
        <v>155</v>
      </c>
      <c r="B206" s="11" t="s">
        <v>156</v>
      </c>
      <c r="C206" s="11" t="s">
        <v>7</v>
      </c>
      <c r="D206" s="11" t="s">
        <v>7</v>
      </c>
      <c r="E206" s="44">
        <f>E207+E224+E249</f>
        <v>0</v>
      </c>
      <c r="G206" s="15">
        <f aca="true" t="shared" si="6" ref="G206:G256">E206-F206</f>
        <v>0</v>
      </c>
      <c r="H206" s="44">
        <f>H207+H224+H249</f>
        <v>0</v>
      </c>
    </row>
    <row r="207" spans="1:8" ht="12.75" hidden="1" outlineLevel="1" collapsed="1">
      <c r="A207" s="12" t="s">
        <v>157</v>
      </c>
      <c r="B207" s="13" t="s">
        <v>158</v>
      </c>
      <c r="C207" s="13" t="s">
        <v>7</v>
      </c>
      <c r="D207" s="13" t="s">
        <v>7</v>
      </c>
      <c r="E207" s="41"/>
      <c r="G207" s="15">
        <f t="shared" si="6"/>
        <v>0</v>
      </c>
      <c r="H207" s="41"/>
    </row>
    <row r="208" spans="1:8" ht="38.25" hidden="1" outlineLevel="2">
      <c r="A208" s="5" t="s">
        <v>159</v>
      </c>
      <c r="B208" s="6" t="s">
        <v>158</v>
      </c>
      <c r="C208" s="6" t="s">
        <v>160</v>
      </c>
      <c r="D208" s="6" t="s">
        <v>7</v>
      </c>
      <c r="E208" s="42"/>
      <c r="G208" s="15">
        <f t="shared" si="6"/>
        <v>0</v>
      </c>
      <c r="H208" s="42"/>
    </row>
    <row r="209" spans="1:8" ht="38.25" hidden="1" outlineLevel="3">
      <c r="A209" s="5" t="s">
        <v>161</v>
      </c>
      <c r="B209" s="6" t="s">
        <v>158</v>
      </c>
      <c r="C209" s="6" t="s">
        <v>162</v>
      </c>
      <c r="D209" s="6" t="s">
        <v>7</v>
      </c>
      <c r="E209" s="42"/>
      <c r="G209" s="15">
        <f t="shared" si="6"/>
        <v>0</v>
      </c>
      <c r="H209" s="42"/>
    </row>
    <row r="210" spans="1:8" ht="12.75" hidden="1" outlineLevel="5">
      <c r="A210" s="7" t="s">
        <v>122</v>
      </c>
      <c r="B210" s="8" t="s">
        <v>158</v>
      </c>
      <c r="C210" s="8" t="s">
        <v>162</v>
      </c>
      <c r="D210" s="8" t="s">
        <v>123</v>
      </c>
      <c r="E210" s="43"/>
      <c r="G210" s="15">
        <f t="shared" si="6"/>
        <v>0</v>
      </c>
      <c r="H210" s="43"/>
    </row>
    <row r="211" spans="1:8" ht="12.75" hidden="1" outlineLevel="2">
      <c r="A211" s="5" t="s">
        <v>163</v>
      </c>
      <c r="B211" s="6" t="s">
        <v>158</v>
      </c>
      <c r="C211" s="6" t="s">
        <v>164</v>
      </c>
      <c r="D211" s="6" t="s">
        <v>7</v>
      </c>
      <c r="E211" s="42"/>
      <c r="G211" s="15">
        <f t="shared" si="6"/>
        <v>0</v>
      </c>
      <c r="H211" s="42"/>
    </row>
    <row r="212" spans="1:8" ht="12.75" hidden="1" outlineLevel="3">
      <c r="A212" s="5" t="s">
        <v>39</v>
      </c>
      <c r="B212" s="6" t="s">
        <v>158</v>
      </c>
      <c r="C212" s="6" t="s">
        <v>165</v>
      </c>
      <c r="D212" s="6" t="s">
        <v>7</v>
      </c>
      <c r="E212" s="42"/>
      <c r="G212" s="15">
        <f t="shared" si="6"/>
        <v>0</v>
      </c>
      <c r="H212" s="42"/>
    </row>
    <row r="213" spans="1:8" ht="12.75" hidden="1" outlineLevel="5">
      <c r="A213" s="7" t="s">
        <v>122</v>
      </c>
      <c r="B213" s="8" t="s">
        <v>158</v>
      </c>
      <c r="C213" s="8" t="s">
        <v>165</v>
      </c>
      <c r="D213" s="8" t="s">
        <v>123</v>
      </c>
      <c r="E213" s="43"/>
      <c r="G213" s="15">
        <f t="shared" si="6"/>
        <v>0</v>
      </c>
      <c r="H213" s="43"/>
    </row>
    <row r="214" spans="1:8" ht="12.75" hidden="1" outlineLevel="2">
      <c r="A214" s="5" t="s">
        <v>22</v>
      </c>
      <c r="B214" s="6" t="s">
        <v>158</v>
      </c>
      <c r="C214" s="6" t="s">
        <v>23</v>
      </c>
      <c r="D214" s="6" t="s">
        <v>7</v>
      </c>
      <c r="E214" s="42"/>
      <c r="G214" s="15">
        <f t="shared" si="6"/>
        <v>0</v>
      </c>
      <c r="H214" s="42"/>
    </row>
    <row r="215" spans="1:8" ht="51" hidden="1" outlineLevel="3">
      <c r="A215" s="5" t="s">
        <v>166</v>
      </c>
      <c r="B215" s="6" t="s">
        <v>158</v>
      </c>
      <c r="C215" s="6" t="s">
        <v>167</v>
      </c>
      <c r="D215" s="6" t="s">
        <v>7</v>
      </c>
      <c r="E215" s="42"/>
      <c r="G215" s="15">
        <f t="shared" si="6"/>
        <v>0</v>
      </c>
      <c r="H215" s="42"/>
    </row>
    <row r="216" spans="1:8" ht="38.25" hidden="1" outlineLevel="4">
      <c r="A216" s="5" t="s">
        <v>168</v>
      </c>
      <c r="B216" s="6" t="s">
        <v>158</v>
      </c>
      <c r="C216" s="6" t="s">
        <v>169</v>
      </c>
      <c r="D216" s="6" t="s">
        <v>7</v>
      </c>
      <c r="E216" s="42"/>
      <c r="G216" s="15">
        <f t="shared" si="6"/>
        <v>0</v>
      </c>
      <c r="H216" s="42"/>
    </row>
    <row r="217" spans="1:8" ht="12.75" hidden="1" outlineLevel="5">
      <c r="A217" s="7" t="s">
        <v>122</v>
      </c>
      <c r="B217" s="8" t="s">
        <v>158</v>
      </c>
      <c r="C217" s="8" t="s">
        <v>169</v>
      </c>
      <c r="D217" s="8" t="s">
        <v>123</v>
      </c>
      <c r="E217" s="43"/>
      <c r="G217" s="15">
        <f t="shared" si="6"/>
        <v>0</v>
      </c>
      <c r="H217" s="43"/>
    </row>
    <row r="218" spans="1:8" ht="12.75" hidden="1" outlineLevel="2">
      <c r="A218" s="5" t="s">
        <v>45</v>
      </c>
      <c r="B218" s="6" t="s">
        <v>158</v>
      </c>
      <c r="C218" s="6" t="s">
        <v>46</v>
      </c>
      <c r="D218" s="6" t="s">
        <v>7</v>
      </c>
      <c r="E218" s="42"/>
      <c r="G218" s="15">
        <f t="shared" si="6"/>
        <v>0</v>
      </c>
      <c r="H218" s="42"/>
    </row>
    <row r="219" spans="1:8" ht="51" hidden="1" outlineLevel="3">
      <c r="A219" s="5" t="s">
        <v>124</v>
      </c>
      <c r="B219" s="6" t="s">
        <v>158</v>
      </c>
      <c r="C219" s="6" t="s">
        <v>125</v>
      </c>
      <c r="D219" s="6" t="s">
        <v>7</v>
      </c>
      <c r="E219" s="42"/>
      <c r="G219" s="15">
        <f t="shared" si="6"/>
        <v>0</v>
      </c>
      <c r="H219" s="42"/>
    </row>
    <row r="220" spans="1:8" ht="12.75" hidden="1" outlineLevel="5">
      <c r="A220" s="7" t="s">
        <v>122</v>
      </c>
      <c r="B220" s="8" t="s">
        <v>158</v>
      </c>
      <c r="C220" s="8" t="s">
        <v>125</v>
      </c>
      <c r="D220" s="8" t="s">
        <v>123</v>
      </c>
      <c r="E220" s="43"/>
      <c r="G220" s="15">
        <f t="shared" si="6"/>
        <v>0</v>
      </c>
      <c r="H220" s="43"/>
    </row>
    <row r="221" spans="1:8" ht="12.75" hidden="1" outlineLevel="2">
      <c r="A221" s="5" t="s">
        <v>126</v>
      </c>
      <c r="B221" s="6" t="s">
        <v>158</v>
      </c>
      <c r="C221" s="6" t="s">
        <v>127</v>
      </c>
      <c r="D221" s="6" t="s">
        <v>7</v>
      </c>
      <c r="E221" s="42"/>
      <c r="G221" s="15">
        <f t="shared" si="6"/>
        <v>0</v>
      </c>
      <c r="H221" s="42"/>
    </row>
    <row r="222" spans="1:8" ht="25.5" hidden="1" outlineLevel="3">
      <c r="A222" s="5" t="s">
        <v>170</v>
      </c>
      <c r="B222" s="6" t="s">
        <v>158</v>
      </c>
      <c r="C222" s="6" t="s">
        <v>171</v>
      </c>
      <c r="D222" s="6" t="s">
        <v>7</v>
      </c>
      <c r="E222" s="42"/>
      <c r="G222" s="15">
        <f t="shared" si="6"/>
        <v>0</v>
      </c>
      <c r="H222" s="42"/>
    </row>
    <row r="223" spans="1:8" ht="12.75" hidden="1" outlineLevel="5">
      <c r="A223" s="7" t="s">
        <v>122</v>
      </c>
      <c r="B223" s="8" t="s">
        <v>158</v>
      </c>
      <c r="C223" s="8" t="s">
        <v>171</v>
      </c>
      <c r="D223" s="8" t="s">
        <v>123</v>
      </c>
      <c r="E223" s="43"/>
      <c r="G223" s="15">
        <f t="shared" si="6"/>
        <v>0</v>
      </c>
      <c r="H223" s="43"/>
    </row>
    <row r="224" spans="1:8" ht="12.75" hidden="1" outlineLevel="1" collapsed="1">
      <c r="A224" s="12" t="s">
        <v>172</v>
      </c>
      <c r="B224" s="13" t="s">
        <v>173</v>
      </c>
      <c r="C224" s="13" t="s">
        <v>7</v>
      </c>
      <c r="D224" s="13" t="s">
        <v>7</v>
      </c>
      <c r="E224" s="41"/>
      <c r="G224" s="15">
        <f t="shared" si="6"/>
        <v>0</v>
      </c>
      <c r="H224" s="41"/>
    </row>
    <row r="225" spans="1:8" ht="38.25" hidden="1" outlineLevel="2">
      <c r="A225" s="5" t="s">
        <v>159</v>
      </c>
      <c r="B225" s="6" t="s">
        <v>173</v>
      </c>
      <c r="C225" s="6" t="s">
        <v>160</v>
      </c>
      <c r="D225" s="6" t="s">
        <v>7</v>
      </c>
      <c r="E225" s="42"/>
      <c r="G225" s="15">
        <f t="shared" si="6"/>
        <v>0</v>
      </c>
      <c r="H225" s="42"/>
    </row>
    <row r="226" spans="1:8" ht="38.25" hidden="1" outlineLevel="3">
      <c r="A226" s="5" t="s">
        <v>161</v>
      </c>
      <c r="B226" s="6" t="s">
        <v>173</v>
      </c>
      <c r="C226" s="6" t="s">
        <v>162</v>
      </c>
      <c r="D226" s="6" t="s">
        <v>7</v>
      </c>
      <c r="E226" s="42"/>
      <c r="G226" s="15">
        <f t="shared" si="6"/>
        <v>0</v>
      </c>
      <c r="H226" s="42"/>
    </row>
    <row r="227" spans="1:8" ht="12.75" hidden="1" outlineLevel="5">
      <c r="A227" s="7" t="s">
        <v>122</v>
      </c>
      <c r="B227" s="8" t="s">
        <v>173</v>
      </c>
      <c r="C227" s="8" t="s">
        <v>162</v>
      </c>
      <c r="D227" s="8" t="s">
        <v>123</v>
      </c>
      <c r="E227" s="43"/>
      <c r="G227" s="15">
        <f t="shared" si="6"/>
        <v>0</v>
      </c>
      <c r="H227" s="43"/>
    </row>
    <row r="228" spans="1:8" ht="25.5" hidden="1" outlineLevel="2">
      <c r="A228" s="5" t="s">
        <v>82</v>
      </c>
      <c r="B228" s="6" t="s">
        <v>173</v>
      </c>
      <c r="C228" s="6" t="s">
        <v>83</v>
      </c>
      <c r="D228" s="6" t="s">
        <v>7</v>
      </c>
      <c r="E228" s="42"/>
      <c r="G228" s="15">
        <f t="shared" si="6"/>
        <v>0</v>
      </c>
      <c r="H228" s="42"/>
    </row>
    <row r="229" spans="1:8" ht="51" hidden="1" outlineLevel="3">
      <c r="A229" s="5" t="s">
        <v>84</v>
      </c>
      <c r="B229" s="6" t="s">
        <v>173</v>
      </c>
      <c r="C229" s="6" t="s">
        <v>85</v>
      </c>
      <c r="D229" s="6" t="s">
        <v>7</v>
      </c>
      <c r="E229" s="42"/>
      <c r="G229" s="15">
        <f t="shared" si="6"/>
        <v>0</v>
      </c>
      <c r="H229" s="42"/>
    </row>
    <row r="230" spans="1:8" ht="25.5" hidden="1" outlineLevel="4">
      <c r="A230" s="5" t="s">
        <v>86</v>
      </c>
      <c r="B230" s="6" t="s">
        <v>173</v>
      </c>
      <c r="C230" s="6" t="s">
        <v>87</v>
      </c>
      <c r="D230" s="6" t="s">
        <v>7</v>
      </c>
      <c r="E230" s="42"/>
      <c r="G230" s="15">
        <f t="shared" si="6"/>
        <v>0</v>
      </c>
      <c r="H230" s="42"/>
    </row>
    <row r="231" spans="1:8" ht="12.75" hidden="1" outlineLevel="5">
      <c r="A231" s="7" t="s">
        <v>88</v>
      </c>
      <c r="B231" s="8" t="s">
        <v>173</v>
      </c>
      <c r="C231" s="8" t="s">
        <v>87</v>
      </c>
      <c r="D231" s="8" t="s">
        <v>89</v>
      </c>
      <c r="E231" s="43"/>
      <c r="G231" s="15">
        <f t="shared" si="6"/>
        <v>0</v>
      </c>
      <c r="H231" s="43"/>
    </row>
    <row r="232" spans="1:8" ht="12.75" hidden="1" outlineLevel="2">
      <c r="A232" s="5" t="s">
        <v>163</v>
      </c>
      <c r="B232" s="6" t="s">
        <v>173</v>
      </c>
      <c r="C232" s="6" t="s">
        <v>164</v>
      </c>
      <c r="D232" s="6" t="s">
        <v>7</v>
      </c>
      <c r="E232" s="42"/>
      <c r="G232" s="15">
        <f t="shared" si="6"/>
        <v>0</v>
      </c>
      <c r="H232" s="42"/>
    </row>
    <row r="233" spans="1:8" ht="12.75" hidden="1" outlineLevel="3">
      <c r="A233" s="5" t="s">
        <v>39</v>
      </c>
      <c r="B233" s="6" t="s">
        <v>173</v>
      </c>
      <c r="C233" s="6" t="s">
        <v>165</v>
      </c>
      <c r="D233" s="6" t="s">
        <v>7</v>
      </c>
      <c r="E233" s="42"/>
      <c r="G233" s="15">
        <f t="shared" si="6"/>
        <v>0</v>
      </c>
      <c r="H233" s="42"/>
    </row>
    <row r="234" spans="1:8" ht="12.75" hidden="1" outlineLevel="5">
      <c r="A234" s="7" t="s">
        <v>122</v>
      </c>
      <c r="B234" s="8" t="s">
        <v>173</v>
      </c>
      <c r="C234" s="8" t="s">
        <v>165</v>
      </c>
      <c r="D234" s="8" t="s">
        <v>123</v>
      </c>
      <c r="E234" s="43"/>
      <c r="G234" s="15">
        <f t="shared" si="6"/>
        <v>0</v>
      </c>
      <c r="H234" s="43"/>
    </row>
    <row r="235" spans="1:8" ht="12.75" hidden="1" outlineLevel="2">
      <c r="A235" s="5" t="s">
        <v>22</v>
      </c>
      <c r="B235" s="6" t="s">
        <v>173</v>
      </c>
      <c r="C235" s="6" t="s">
        <v>23</v>
      </c>
      <c r="D235" s="6" t="s">
        <v>7</v>
      </c>
      <c r="E235" s="42"/>
      <c r="G235" s="15">
        <f t="shared" si="6"/>
        <v>0</v>
      </c>
      <c r="H235" s="42"/>
    </row>
    <row r="236" spans="1:8" ht="51" hidden="1" outlineLevel="3">
      <c r="A236" s="5" t="s">
        <v>166</v>
      </c>
      <c r="B236" s="6" t="s">
        <v>173</v>
      </c>
      <c r="C236" s="6" t="s">
        <v>167</v>
      </c>
      <c r="D236" s="6" t="s">
        <v>7</v>
      </c>
      <c r="E236" s="42"/>
      <c r="G236" s="15">
        <f t="shared" si="6"/>
        <v>0</v>
      </c>
      <c r="H236" s="42"/>
    </row>
    <row r="237" spans="1:8" ht="38.25" hidden="1" outlineLevel="4">
      <c r="A237" s="5" t="s">
        <v>168</v>
      </c>
      <c r="B237" s="6" t="s">
        <v>173</v>
      </c>
      <c r="C237" s="6" t="s">
        <v>169</v>
      </c>
      <c r="D237" s="6" t="s">
        <v>7</v>
      </c>
      <c r="E237" s="42"/>
      <c r="G237" s="15">
        <f t="shared" si="6"/>
        <v>0</v>
      </c>
      <c r="H237" s="42"/>
    </row>
    <row r="238" spans="1:8" ht="12.75" hidden="1" outlineLevel="5">
      <c r="A238" s="7" t="s">
        <v>122</v>
      </c>
      <c r="B238" s="8" t="s">
        <v>173</v>
      </c>
      <c r="C238" s="8" t="s">
        <v>169</v>
      </c>
      <c r="D238" s="8" t="s">
        <v>123</v>
      </c>
      <c r="E238" s="43"/>
      <c r="G238" s="15">
        <f t="shared" si="6"/>
        <v>0</v>
      </c>
      <c r="H238" s="43"/>
    </row>
    <row r="239" spans="1:8" ht="12.75" hidden="1" outlineLevel="2">
      <c r="A239" s="5" t="s">
        <v>43</v>
      </c>
      <c r="B239" s="6" t="s">
        <v>173</v>
      </c>
      <c r="C239" s="6" t="s">
        <v>44</v>
      </c>
      <c r="D239" s="6" t="s">
        <v>7</v>
      </c>
      <c r="E239" s="42"/>
      <c r="G239" s="15">
        <f t="shared" si="6"/>
        <v>0</v>
      </c>
      <c r="H239" s="42"/>
    </row>
    <row r="240" spans="1:8" ht="25.5" hidden="1" outlineLevel="3">
      <c r="A240" s="5" t="s">
        <v>102</v>
      </c>
      <c r="B240" s="6" t="s">
        <v>173</v>
      </c>
      <c r="C240" s="6" t="s">
        <v>103</v>
      </c>
      <c r="D240" s="6" t="s">
        <v>7</v>
      </c>
      <c r="E240" s="42"/>
      <c r="G240" s="15">
        <f t="shared" si="6"/>
        <v>0</v>
      </c>
      <c r="H240" s="42"/>
    </row>
    <row r="241" spans="1:8" ht="25.5" hidden="1" outlineLevel="4">
      <c r="A241" s="5" t="s">
        <v>174</v>
      </c>
      <c r="B241" s="6" t="s">
        <v>173</v>
      </c>
      <c r="C241" s="6" t="s">
        <v>175</v>
      </c>
      <c r="D241" s="6" t="s">
        <v>7</v>
      </c>
      <c r="E241" s="42"/>
      <c r="G241" s="15">
        <f t="shared" si="6"/>
        <v>0</v>
      </c>
      <c r="H241" s="42"/>
    </row>
    <row r="242" spans="1:8" ht="12.75" hidden="1" outlineLevel="5">
      <c r="A242" s="7" t="s">
        <v>88</v>
      </c>
      <c r="B242" s="8" t="s">
        <v>173</v>
      </c>
      <c r="C242" s="8" t="s">
        <v>175</v>
      </c>
      <c r="D242" s="8" t="s">
        <v>89</v>
      </c>
      <c r="E242" s="43"/>
      <c r="G242" s="15">
        <f t="shared" si="6"/>
        <v>0</v>
      </c>
      <c r="H242" s="43"/>
    </row>
    <row r="243" spans="1:8" ht="12.75" hidden="1" outlineLevel="2">
      <c r="A243" s="5" t="s">
        <v>45</v>
      </c>
      <c r="B243" s="6" t="s">
        <v>173</v>
      </c>
      <c r="C243" s="6" t="s">
        <v>46</v>
      </c>
      <c r="D243" s="6" t="s">
        <v>7</v>
      </c>
      <c r="E243" s="42"/>
      <c r="G243" s="15">
        <f t="shared" si="6"/>
        <v>0</v>
      </c>
      <c r="H243" s="42"/>
    </row>
    <row r="244" spans="1:8" ht="51" hidden="1" outlineLevel="3">
      <c r="A244" s="5" t="s">
        <v>124</v>
      </c>
      <c r="B244" s="6" t="s">
        <v>173</v>
      </c>
      <c r="C244" s="6" t="s">
        <v>125</v>
      </c>
      <c r="D244" s="6" t="s">
        <v>7</v>
      </c>
      <c r="E244" s="42"/>
      <c r="G244" s="15">
        <f t="shared" si="6"/>
        <v>0</v>
      </c>
      <c r="H244" s="42"/>
    </row>
    <row r="245" spans="1:8" ht="12.75" hidden="1" outlineLevel="5">
      <c r="A245" s="7" t="s">
        <v>122</v>
      </c>
      <c r="B245" s="8" t="s">
        <v>173</v>
      </c>
      <c r="C245" s="8" t="s">
        <v>125</v>
      </c>
      <c r="D245" s="8" t="s">
        <v>123</v>
      </c>
      <c r="E245" s="43"/>
      <c r="G245" s="15">
        <f t="shared" si="6"/>
        <v>0</v>
      </c>
      <c r="H245" s="43"/>
    </row>
    <row r="246" spans="1:8" ht="12.75" hidden="1" outlineLevel="2">
      <c r="A246" s="5" t="s">
        <v>126</v>
      </c>
      <c r="B246" s="6" t="s">
        <v>173</v>
      </c>
      <c r="C246" s="6" t="s">
        <v>127</v>
      </c>
      <c r="D246" s="6" t="s">
        <v>7</v>
      </c>
      <c r="E246" s="42"/>
      <c r="G246" s="15">
        <f t="shared" si="6"/>
        <v>0</v>
      </c>
      <c r="H246" s="42"/>
    </row>
    <row r="247" spans="1:8" ht="25.5" hidden="1" outlineLevel="3">
      <c r="A247" s="5" t="s">
        <v>170</v>
      </c>
      <c r="B247" s="6" t="s">
        <v>173</v>
      </c>
      <c r="C247" s="6" t="s">
        <v>171</v>
      </c>
      <c r="D247" s="6" t="s">
        <v>7</v>
      </c>
      <c r="E247" s="42"/>
      <c r="G247" s="15">
        <f t="shared" si="6"/>
        <v>0</v>
      </c>
      <c r="H247" s="42"/>
    </row>
    <row r="248" spans="1:8" ht="12.75" hidden="1" outlineLevel="5">
      <c r="A248" s="7" t="s">
        <v>122</v>
      </c>
      <c r="B248" s="8" t="s">
        <v>173</v>
      </c>
      <c r="C248" s="8" t="s">
        <v>171</v>
      </c>
      <c r="D248" s="8" t="s">
        <v>123</v>
      </c>
      <c r="E248" s="43"/>
      <c r="G248" s="15">
        <f t="shared" si="6"/>
        <v>0</v>
      </c>
      <c r="H248" s="43"/>
    </row>
    <row r="249" spans="1:8" ht="12.75" hidden="1" outlineLevel="1" collapsed="1">
      <c r="A249" s="12" t="s">
        <v>176</v>
      </c>
      <c r="B249" s="13" t="s">
        <v>177</v>
      </c>
      <c r="C249" s="13" t="s">
        <v>7</v>
      </c>
      <c r="D249" s="13" t="s">
        <v>7</v>
      </c>
      <c r="E249" s="41"/>
      <c r="G249" s="15">
        <f t="shared" si="6"/>
        <v>0</v>
      </c>
      <c r="H249" s="41"/>
    </row>
    <row r="250" spans="1:8" ht="12.75" hidden="1" outlineLevel="2">
      <c r="A250" s="5" t="s">
        <v>163</v>
      </c>
      <c r="B250" s="6" t="s">
        <v>177</v>
      </c>
      <c r="C250" s="6" t="s">
        <v>164</v>
      </c>
      <c r="D250" s="6" t="s">
        <v>7</v>
      </c>
      <c r="E250" s="42"/>
      <c r="G250" s="15">
        <f t="shared" si="6"/>
        <v>0</v>
      </c>
      <c r="H250" s="42"/>
    </row>
    <row r="251" spans="1:8" ht="12.75" hidden="1" outlineLevel="3">
      <c r="A251" s="5" t="s">
        <v>39</v>
      </c>
      <c r="B251" s="6" t="s">
        <v>177</v>
      </c>
      <c r="C251" s="6" t="s">
        <v>165</v>
      </c>
      <c r="D251" s="6" t="s">
        <v>7</v>
      </c>
      <c r="E251" s="42"/>
      <c r="G251" s="15">
        <f t="shared" si="6"/>
        <v>0</v>
      </c>
      <c r="H251" s="42"/>
    </row>
    <row r="252" spans="1:8" ht="12.75" hidden="1" outlineLevel="5">
      <c r="A252" s="7" t="s">
        <v>122</v>
      </c>
      <c r="B252" s="8" t="s">
        <v>177</v>
      </c>
      <c r="C252" s="8" t="s">
        <v>165</v>
      </c>
      <c r="D252" s="8" t="s">
        <v>123</v>
      </c>
      <c r="E252" s="43"/>
      <c r="G252" s="15">
        <f t="shared" si="6"/>
        <v>0</v>
      </c>
      <c r="H252" s="43"/>
    </row>
    <row r="253" spans="1:8" ht="12.75" hidden="1" outlineLevel="2">
      <c r="A253" s="5" t="s">
        <v>22</v>
      </c>
      <c r="B253" s="6" t="s">
        <v>177</v>
      </c>
      <c r="C253" s="6" t="s">
        <v>23</v>
      </c>
      <c r="D253" s="6" t="s">
        <v>7</v>
      </c>
      <c r="E253" s="42"/>
      <c r="G253" s="15">
        <f t="shared" si="6"/>
        <v>0</v>
      </c>
      <c r="H253" s="42"/>
    </row>
    <row r="254" spans="1:8" ht="51" hidden="1" outlineLevel="3">
      <c r="A254" s="5" t="s">
        <v>166</v>
      </c>
      <c r="B254" s="6" t="s">
        <v>177</v>
      </c>
      <c r="C254" s="6" t="s">
        <v>167</v>
      </c>
      <c r="D254" s="6" t="s">
        <v>7</v>
      </c>
      <c r="E254" s="42"/>
      <c r="G254" s="15">
        <f t="shared" si="6"/>
        <v>0</v>
      </c>
      <c r="H254" s="42"/>
    </row>
    <row r="255" spans="1:8" ht="38.25" hidden="1" outlineLevel="4">
      <c r="A255" s="5" t="s">
        <v>168</v>
      </c>
      <c r="B255" s="6" t="s">
        <v>177</v>
      </c>
      <c r="C255" s="6" t="s">
        <v>169</v>
      </c>
      <c r="D255" s="6" t="s">
        <v>7</v>
      </c>
      <c r="E255" s="42"/>
      <c r="G255" s="15">
        <f t="shared" si="6"/>
        <v>0</v>
      </c>
      <c r="H255" s="42"/>
    </row>
    <row r="256" spans="1:8" ht="12.75" hidden="1" outlineLevel="5">
      <c r="A256" s="7" t="s">
        <v>122</v>
      </c>
      <c r="B256" s="8" t="s">
        <v>177</v>
      </c>
      <c r="C256" s="8" t="s">
        <v>169</v>
      </c>
      <c r="D256" s="8" t="s">
        <v>123</v>
      </c>
      <c r="E256" s="43"/>
      <c r="G256" s="15">
        <f t="shared" si="6"/>
        <v>0</v>
      </c>
      <c r="H256" s="43"/>
    </row>
    <row r="257" spans="1:8" ht="12.75">
      <c r="A257" s="10" t="s">
        <v>178</v>
      </c>
      <c r="B257" s="11" t="s">
        <v>179</v>
      </c>
      <c r="C257" s="11" t="s">
        <v>7</v>
      </c>
      <c r="D257" s="11" t="s">
        <v>7</v>
      </c>
      <c r="E257" s="40">
        <f>E258</f>
        <v>443.7</v>
      </c>
      <c r="F257" s="14" t="e">
        <f>#REF!</f>
        <v>#REF!</v>
      </c>
      <c r="G257" s="15" t="e">
        <f>E257-F257</f>
        <v>#REF!</v>
      </c>
      <c r="H257" s="40">
        <f>H258</f>
        <v>17.5</v>
      </c>
    </row>
    <row r="258" spans="1:8" ht="12.75" outlineLevel="1">
      <c r="A258" s="12" t="s">
        <v>180</v>
      </c>
      <c r="B258" s="19" t="s">
        <v>181</v>
      </c>
      <c r="C258" s="19"/>
      <c r="D258" s="19"/>
      <c r="E258" s="54">
        <f>E259</f>
        <v>443.7</v>
      </c>
      <c r="F258" s="51"/>
      <c r="G258" s="51"/>
      <c r="H258" s="54">
        <f>H259</f>
        <v>17.5</v>
      </c>
    </row>
    <row r="259" spans="1:8" ht="12.75" outlineLevel="2">
      <c r="A259" s="5" t="s">
        <v>315</v>
      </c>
      <c r="B259" s="6" t="s">
        <v>181</v>
      </c>
      <c r="C259" s="6" t="s">
        <v>316</v>
      </c>
      <c r="D259" s="6" t="s">
        <v>7</v>
      </c>
      <c r="E259" s="52">
        <f>E260</f>
        <v>443.7</v>
      </c>
      <c r="F259" s="51"/>
      <c r="G259" s="51">
        <f>E259-F259</f>
        <v>443.7</v>
      </c>
      <c r="H259" s="52">
        <f>H260</f>
        <v>17.5</v>
      </c>
    </row>
    <row r="260" spans="1:8" ht="25.5" outlineLevel="3">
      <c r="A260" s="7" t="s">
        <v>253</v>
      </c>
      <c r="B260" s="8" t="s">
        <v>181</v>
      </c>
      <c r="C260" s="8" t="s">
        <v>254</v>
      </c>
      <c r="D260" s="8" t="s">
        <v>221</v>
      </c>
      <c r="E260" s="53">
        <v>443.7</v>
      </c>
      <c r="F260" s="51"/>
      <c r="G260" s="51"/>
      <c r="H260" s="53">
        <v>17.5</v>
      </c>
    </row>
    <row r="261" spans="1:8" ht="38.25" hidden="1" outlineLevel="1">
      <c r="A261" s="12" t="s">
        <v>182</v>
      </c>
      <c r="B261" s="13" t="s">
        <v>183</v>
      </c>
      <c r="C261" s="13" t="s">
        <v>7</v>
      </c>
      <c r="D261" s="13" t="s">
        <v>7</v>
      </c>
      <c r="E261" s="50"/>
      <c r="F261" s="51"/>
      <c r="G261" s="51">
        <f aca="true" t="shared" si="7" ref="G261:G268">E261-F261</f>
        <v>0</v>
      </c>
      <c r="H261" s="50"/>
    </row>
    <row r="262" spans="1:8" ht="12.75" hidden="1" outlineLevel="2">
      <c r="A262" s="5" t="s">
        <v>135</v>
      </c>
      <c r="B262" s="6" t="s">
        <v>183</v>
      </c>
      <c r="C262" s="6" t="s">
        <v>136</v>
      </c>
      <c r="D262" s="6" t="s">
        <v>7</v>
      </c>
      <c r="E262" s="52"/>
      <c r="F262" s="51"/>
      <c r="G262" s="51">
        <f t="shared" si="7"/>
        <v>0</v>
      </c>
      <c r="H262" s="52"/>
    </row>
    <row r="263" spans="1:8" ht="38.25" hidden="1" outlineLevel="3">
      <c r="A263" s="5" t="s">
        <v>184</v>
      </c>
      <c r="B263" s="6" t="s">
        <v>183</v>
      </c>
      <c r="C263" s="6" t="s">
        <v>185</v>
      </c>
      <c r="D263" s="6" t="s">
        <v>7</v>
      </c>
      <c r="E263" s="52"/>
      <c r="F263" s="51"/>
      <c r="G263" s="51">
        <f t="shared" si="7"/>
        <v>0</v>
      </c>
      <c r="H263" s="52"/>
    </row>
    <row r="264" spans="1:8" ht="12.75" hidden="1" outlineLevel="5">
      <c r="A264" s="7" t="s">
        <v>25</v>
      </c>
      <c r="B264" s="8" t="s">
        <v>183</v>
      </c>
      <c r="C264" s="8" t="s">
        <v>185</v>
      </c>
      <c r="D264" s="8" t="s">
        <v>26</v>
      </c>
      <c r="E264" s="53"/>
      <c r="F264" s="51"/>
      <c r="G264" s="51">
        <f t="shared" si="7"/>
        <v>0</v>
      </c>
      <c r="H264" s="53"/>
    </row>
    <row r="265" spans="1:8" ht="12.75" hidden="1" outlineLevel="2">
      <c r="A265" s="5" t="s">
        <v>22</v>
      </c>
      <c r="B265" s="6" t="s">
        <v>183</v>
      </c>
      <c r="C265" s="6" t="s">
        <v>23</v>
      </c>
      <c r="D265" s="6" t="s">
        <v>7</v>
      </c>
      <c r="E265" s="52"/>
      <c r="F265" s="51"/>
      <c r="G265" s="51">
        <f t="shared" si="7"/>
        <v>0</v>
      </c>
      <c r="H265" s="52"/>
    </row>
    <row r="266" spans="1:8" ht="12.75" hidden="1" outlineLevel="3">
      <c r="A266" s="5" t="s">
        <v>72</v>
      </c>
      <c r="B266" s="6" t="s">
        <v>183</v>
      </c>
      <c r="C266" s="6" t="s">
        <v>73</v>
      </c>
      <c r="D266" s="6" t="s">
        <v>7</v>
      </c>
      <c r="E266" s="52"/>
      <c r="F266" s="51"/>
      <c r="G266" s="51">
        <f t="shared" si="7"/>
        <v>0</v>
      </c>
      <c r="H266" s="52"/>
    </row>
    <row r="267" spans="1:8" ht="38.25" hidden="1" outlineLevel="4">
      <c r="A267" s="5" t="s">
        <v>151</v>
      </c>
      <c r="B267" s="6" t="s">
        <v>183</v>
      </c>
      <c r="C267" s="6" t="s">
        <v>152</v>
      </c>
      <c r="D267" s="6" t="s">
        <v>7</v>
      </c>
      <c r="E267" s="52"/>
      <c r="F267" s="51"/>
      <c r="G267" s="51">
        <f t="shared" si="7"/>
        <v>0</v>
      </c>
      <c r="H267" s="52"/>
    </row>
    <row r="268" spans="1:8" ht="12.75" hidden="1" outlineLevel="5">
      <c r="A268" s="7" t="s">
        <v>25</v>
      </c>
      <c r="B268" s="8" t="s">
        <v>183</v>
      </c>
      <c r="C268" s="8" t="s">
        <v>152</v>
      </c>
      <c r="D268" s="8" t="s">
        <v>26</v>
      </c>
      <c r="E268" s="53"/>
      <c r="F268" s="51"/>
      <c r="G268" s="51">
        <f t="shared" si="7"/>
        <v>0</v>
      </c>
      <c r="H268" s="53"/>
    </row>
    <row r="269" spans="1:8" ht="15.75" outlineLevel="5">
      <c r="A269" s="33" t="s">
        <v>232</v>
      </c>
      <c r="B269" s="31"/>
      <c r="C269" s="31"/>
      <c r="D269" s="31"/>
      <c r="E269" s="58"/>
      <c r="F269" s="51"/>
      <c r="G269" s="51"/>
      <c r="H269" s="58"/>
    </row>
    <row r="270" spans="1:8" ht="12.75" outlineLevel="5">
      <c r="A270" s="32" t="s">
        <v>147</v>
      </c>
      <c r="B270" s="31" t="s">
        <v>146</v>
      </c>
      <c r="C270" s="31" t="s">
        <v>240</v>
      </c>
      <c r="D270" s="31"/>
      <c r="E270" s="58">
        <f>E271</f>
        <v>7956.2</v>
      </c>
      <c r="F270" s="58">
        <f>F271</f>
        <v>0</v>
      </c>
      <c r="G270" s="58">
        <f>G271</f>
        <v>0</v>
      </c>
      <c r="H270" s="58">
        <f>H271</f>
        <v>1994</v>
      </c>
    </row>
    <row r="271" spans="1:8" ht="12.75" outlineLevel="5">
      <c r="A271" s="5" t="s">
        <v>39</v>
      </c>
      <c r="B271" s="6" t="s">
        <v>148</v>
      </c>
      <c r="C271" s="6" t="s">
        <v>255</v>
      </c>
      <c r="D271" s="6" t="s">
        <v>256</v>
      </c>
      <c r="E271" s="52">
        <f>E272+E273</f>
        <v>7956.2</v>
      </c>
      <c r="F271" s="52">
        <f>F272+F273</f>
        <v>0</v>
      </c>
      <c r="G271" s="52">
        <f>G272+G273</f>
        <v>0</v>
      </c>
      <c r="H271" s="52">
        <f>H272+H273</f>
        <v>1994</v>
      </c>
    </row>
    <row r="272" spans="1:8" ht="38.25" outlineLevel="5">
      <c r="A272" s="7" t="s">
        <v>204</v>
      </c>
      <c r="B272" s="31" t="s">
        <v>148</v>
      </c>
      <c r="C272" s="31" t="s">
        <v>255</v>
      </c>
      <c r="D272" s="31" t="s">
        <v>203</v>
      </c>
      <c r="E272" s="58">
        <v>7856.2</v>
      </c>
      <c r="F272" s="51"/>
      <c r="G272" s="51"/>
      <c r="H272" s="58">
        <v>1964</v>
      </c>
    </row>
    <row r="273" spans="1:8" ht="12.75" outlineLevel="5">
      <c r="A273" s="47" t="s">
        <v>298</v>
      </c>
      <c r="B273" s="31" t="s">
        <v>148</v>
      </c>
      <c r="C273" s="31" t="s">
        <v>300</v>
      </c>
      <c r="D273" s="31"/>
      <c r="E273" s="58">
        <f>E274</f>
        <v>100</v>
      </c>
      <c r="F273" s="58">
        <f>F274</f>
        <v>0</v>
      </c>
      <c r="G273" s="58">
        <f>G274</f>
        <v>0</v>
      </c>
      <c r="H273" s="58">
        <f>H274</f>
        <v>30</v>
      </c>
    </row>
    <row r="274" spans="1:8" ht="12.75" outlineLevel="5">
      <c r="A274" s="47" t="s">
        <v>299</v>
      </c>
      <c r="B274" s="31" t="s">
        <v>148</v>
      </c>
      <c r="C274" s="31" t="s">
        <v>300</v>
      </c>
      <c r="D274" s="31" t="s">
        <v>301</v>
      </c>
      <c r="E274" s="58">
        <v>100</v>
      </c>
      <c r="F274" s="51"/>
      <c r="G274" s="51"/>
      <c r="H274" s="58">
        <v>30</v>
      </c>
    </row>
    <row r="275" spans="1:8" ht="15.75" outlineLevel="5">
      <c r="A275" s="34" t="s">
        <v>233</v>
      </c>
      <c r="B275" s="31"/>
      <c r="C275" s="31"/>
      <c r="D275" s="31"/>
      <c r="E275" s="58"/>
      <c r="F275" s="51"/>
      <c r="G275" s="51"/>
      <c r="H275" s="58"/>
    </row>
    <row r="276" spans="1:8" ht="12.75" outlineLevel="5">
      <c r="A276" s="32" t="s">
        <v>147</v>
      </c>
      <c r="B276" s="31" t="s">
        <v>146</v>
      </c>
      <c r="C276" s="31" t="s">
        <v>240</v>
      </c>
      <c r="D276" s="31"/>
      <c r="E276" s="58">
        <f>E277</f>
        <v>8433.8</v>
      </c>
      <c r="F276" s="51"/>
      <c r="G276" s="51"/>
      <c r="H276" s="58">
        <f>H277</f>
        <v>1229</v>
      </c>
    </row>
    <row r="277" spans="1:8" ht="12.75" outlineLevel="5">
      <c r="A277" s="5" t="s">
        <v>39</v>
      </c>
      <c r="B277" s="31" t="s">
        <v>148</v>
      </c>
      <c r="C277" s="31" t="s">
        <v>285</v>
      </c>
      <c r="D277" s="31"/>
      <c r="E277" s="58">
        <f>E278+E280+E281</f>
        <v>8433.8</v>
      </c>
      <c r="F277" s="51"/>
      <c r="G277" s="51"/>
      <c r="H277" s="58">
        <f>H278+H280</f>
        <v>1229</v>
      </c>
    </row>
    <row r="278" spans="1:8" ht="12.75" outlineLevel="5">
      <c r="A278" s="5" t="s">
        <v>230</v>
      </c>
      <c r="B278" s="31" t="s">
        <v>148</v>
      </c>
      <c r="C278" s="31" t="s">
        <v>285</v>
      </c>
      <c r="D278" s="31"/>
      <c r="E278" s="48">
        <v>5864.9</v>
      </c>
      <c r="H278" s="45">
        <v>1220.45</v>
      </c>
    </row>
    <row r="279" spans="1:8" ht="25.5" outlineLevel="5">
      <c r="A279" s="7" t="s">
        <v>322</v>
      </c>
      <c r="B279" s="31" t="s">
        <v>148</v>
      </c>
      <c r="C279" s="31" t="s">
        <v>285</v>
      </c>
      <c r="D279" s="31" t="s">
        <v>289</v>
      </c>
      <c r="E279" s="48">
        <v>5864.9</v>
      </c>
      <c r="H279" s="45">
        <v>1220.45</v>
      </c>
    </row>
    <row r="280" spans="1:8" ht="25.5" outlineLevel="5">
      <c r="A280" s="7" t="s">
        <v>253</v>
      </c>
      <c r="B280" s="31" t="s">
        <v>148</v>
      </c>
      <c r="C280" s="31" t="s">
        <v>285</v>
      </c>
      <c r="D280" s="31" t="s">
        <v>221</v>
      </c>
      <c r="E280" s="48">
        <v>2518.9</v>
      </c>
      <c r="H280" s="45">
        <v>8.55</v>
      </c>
    </row>
    <row r="281" spans="1:8" ht="12.75" outlineLevel="5">
      <c r="A281" s="47" t="s">
        <v>298</v>
      </c>
      <c r="B281" s="31" t="s">
        <v>148</v>
      </c>
      <c r="C281" s="31" t="s">
        <v>300</v>
      </c>
      <c r="D281" s="31"/>
      <c r="E281" s="48">
        <f>E282</f>
        <v>50</v>
      </c>
      <c r="F281" s="45">
        <f>F282</f>
        <v>0</v>
      </c>
      <c r="G281" s="45">
        <f>G282</f>
        <v>0</v>
      </c>
      <c r="H281" s="45">
        <f>H282</f>
        <v>0</v>
      </c>
    </row>
    <row r="282" spans="1:8" ht="25.5" outlineLevel="5">
      <c r="A282" s="7" t="s">
        <v>253</v>
      </c>
      <c r="B282" s="31" t="s">
        <v>148</v>
      </c>
      <c r="C282" s="31" t="s">
        <v>300</v>
      </c>
      <c r="D282" s="31" t="s">
        <v>221</v>
      </c>
      <c r="E282" s="48">
        <v>50</v>
      </c>
      <c r="H282" s="45">
        <v>0</v>
      </c>
    </row>
    <row r="283" spans="1:8" ht="15.75" outlineLevel="5">
      <c r="A283" s="34" t="s">
        <v>234</v>
      </c>
      <c r="B283" s="31"/>
      <c r="C283" s="31"/>
      <c r="D283" s="31"/>
      <c r="E283" s="45"/>
      <c r="H283" s="45"/>
    </row>
    <row r="284" spans="1:8" ht="12.75" outlineLevel="5">
      <c r="A284" s="5" t="s">
        <v>227</v>
      </c>
      <c r="B284" s="35" t="s">
        <v>228</v>
      </c>
      <c r="C284" s="31"/>
      <c r="D284" s="31"/>
      <c r="E284" s="49">
        <f>E285</f>
        <v>18304.2</v>
      </c>
      <c r="H284" s="49">
        <f>H285</f>
        <v>3103.2999999999997</v>
      </c>
    </row>
    <row r="285" spans="1:8" ht="12.75" outlineLevel="5">
      <c r="A285" s="5" t="s">
        <v>39</v>
      </c>
      <c r="B285" s="31" t="s">
        <v>228</v>
      </c>
      <c r="C285" s="31" t="s">
        <v>280</v>
      </c>
      <c r="D285" s="31"/>
      <c r="E285" s="48">
        <f>E286+E288+E289</f>
        <v>18304.2</v>
      </c>
      <c r="F285" s="45">
        <f>F286+F288+F289</f>
        <v>0</v>
      </c>
      <c r="G285" s="45">
        <f>G286+G288+G289</f>
        <v>0</v>
      </c>
      <c r="H285" s="45">
        <f>H286+H288+H289</f>
        <v>3103.2999999999997</v>
      </c>
    </row>
    <row r="286" spans="1:8" ht="12.75" outlineLevel="5">
      <c r="A286" s="7" t="s">
        <v>229</v>
      </c>
      <c r="B286" s="31" t="s">
        <v>228</v>
      </c>
      <c r="C286" s="31" t="s">
        <v>281</v>
      </c>
      <c r="D286" s="31"/>
      <c r="E286" s="48">
        <v>11035.7</v>
      </c>
      <c r="H286" s="45">
        <v>2133.35</v>
      </c>
    </row>
    <row r="287" spans="1:8" ht="25.5" outlineLevel="5">
      <c r="A287" s="7" t="s">
        <v>322</v>
      </c>
      <c r="B287" s="31" t="s">
        <v>228</v>
      </c>
      <c r="C287" s="31" t="s">
        <v>281</v>
      </c>
      <c r="D287" s="31" t="s">
        <v>289</v>
      </c>
      <c r="E287" s="48">
        <v>11035.7</v>
      </c>
      <c r="H287" s="45">
        <v>2133.35</v>
      </c>
    </row>
    <row r="288" spans="1:8" ht="25.5" outlineLevel="5">
      <c r="A288" s="7" t="s">
        <v>302</v>
      </c>
      <c r="B288" s="31" t="s">
        <v>228</v>
      </c>
      <c r="C288" s="31" t="s">
        <v>281</v>
      </c>
      <c r="D288" s="31" t="s">
        <v>303</v>
      </c>
      <c r="E288" s="48">
        <v>32.4</v>
      </c>
      <c r="H288" s="45">
        <v>4.95</v>
      </c>
    </row>
    <row r="289" spans="1:8" ht="25.5" outlineLevel="5">
      <c r="A289" s="7" t="s">
        <v>253</v>
      </c>
      <c r="B289" s="31" t="s">
        <v>228</v>
      </c>
      <c r="C289" s="31" t="s">
        <v>281</v>
      </c>
      <c r="D289" s="31" t="s">
        <v>221</v>
      </c>
      <c r="E289" s="48">
        <v>7236.1</v>
      </c>
      <c r="H289" s="48">
        <v>965</v>
      </c>
    </row>
    <row r="290" spans="1:8" ht="13.5" thickBot="1">
      <c r="A290" s="16" t="s">
        <v>6</v>
      </c>
      <c r="B290" s="17"/>
      <c r="C290" s="17"/>
      <c r="D290" s="17"/>
      <c r="E290" s="46">
        <f>E11+E270+E276+E284</f>
        <v>88424.612</v>
      </c>
      <c r="F290" s="14" t="e">
        <f>#REF!+#REF!+F257+#REF!+F206+F182+F168+#REF!+F115+F86+F61+F12</f>
        <v>#REF!</v>
      </c>
      <c r="G290" s="15" t="e">
        <f>E290-F290</f>
        <v>#REF!</v>
      </c>
      <c r="H290" s="46">
        <f>H11+H270+H276+H284</f>
        <v>16273.259999999998</v>
      </c>
    </row>
    <row r="291" ht="42.75" customHeight="1">
      <c r="A291" s="4"/>
    </row>
    <row r="292" ht="42.75" customHeight="1">
      <c r="A292" s="4"/>
    </row>
  </sheetData>
  <sheetProtection/>
  <mergeCells count="15">
    <mergeCell ref="E9:E10"/>
    <mergeCell ref="A7:E7"/>
    <mergeCell ref="F7:G7"/>
    <mergeCell ref="A6:G6"/>
    <mergeCell ref="A8:G8"/>
    <mergeCell ref="A9:A10"/>
    <mergeCell ref="B9:B10"/>
    <mergeCell ref="C9:C10"/>
    <mergeCell ref="D9:D10"/>
    <mergeCell ref="H9:H10"/>
    <mergeCell ref="B1:E1"/>
    <mergeCell ref="B3:E3"/>
    <mergeCell ref="B2:E2"/>
    <mergeCell ref="A5:G5"/>
    <mergeCell ref="B4:E4"/>
  </mergeCells>
  <printOptions/>
  <pageMargins left="0.3937007874015748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Владелец</cp:lastModifiedBy>
  <cp:lastPrinted>2014-05-21T05:45:40Z</cp:lastPrinted>
  <dcterms:created xsi:type="dcterms:W3CDTF">2002-03-11T10:22:12Z</dcterms:created>
  <dcterms:modified xsi:type="dcterms:W3CDTF">2014-10-28T10:26:46Z</dcterms:modified>
  <cp:category/>
  <cp:version/>
  <cp:contentType/>
  <cp:contentStatus/>
</cp:coreProperties>
</file>