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<sst xmlns="http://schemas.openxmlformats.org/spreadsheetml/2006/main" count="87" uniqueCount="85">
  <si>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</si>
  <si>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</si>
  <si>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</si>
  <si>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</si>
  <si>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</si>
  <si>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</si>
  <si>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</si>
  <si>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</si>
  <si>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</si>
  <si>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</si>
  <si>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</si>
  <si>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</si>
  <si>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</si>
  <si>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</si>
  <si>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</si>
  <si>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</si>
  <si>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</si>
  <si>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</si>
  <si>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</si>
  <si>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</si>
  <si>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</si>
  <si>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</si>
  <si>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Приложение № 2 к решению Совета депутатов</t>
  </si>
  <si>
    <t xml:space="preserve"> Вырицкого городского поселения</t>
  </si>
  <si>
    <t>1 01 02000 10 0000 110</t>
  </si>
  <si>
    <t>1 06 01000 10 0000 110</t>
  </si>
  <si>
    <t>Субвенция на выполнение полномочий по первичному воинскому учету из обл. бюджета</t>
  </si>
  <si>
    <t>Источник доходов</t>
  </si>
  <si>
    <t>1 11 05010 10 0000 120</t>
  </si>
  <si>
    <t>1 11 05035 10 0000 120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</si>
  <si>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</si>
  <si>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</si>
  <si>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</si>
  <si>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</si>
  <si>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2 02 03015 10 0000 151</t>
  </si>
  <si>
    <t>Транспортный налог</t>
  </si>
  <si>
    <t>1 17 00000 00 0000 000</t>
  </si>
  <si>
    <t xml:space="preserve">Прочие неналоговые доходы </t>
  </si>
  <si>
    <t>Прочие поступления от использования имущества (найм)</t>
  </si>
  <si>
    <t>1 11 09045 10 0111 120</t>
  </si>
  <si>
    <t>% выполнения</t>
  </si>
  <si>
    <t>2 02 04014 10 0000 151</t>
  </si>
  <si>
    <t>2 02 03024 10 0000 151</t>
  </si>
  <si>
    <t>Субвенции бюджетам поселений на выполнение передаваемых полномочий</t>
  </si>
  <si>
    <t>1 06 04000 10 0000 110</t>
  </si>
  <si>
    <t xml:space="preserve">1 06 06000 10 0000 110   </t>
  </si>
  <si>
    <t>Налоги на совокупный доход</t>
  </si>
  <si>
    <t>1 05 03010 10 0000 110</t>
  </si>
  <si>
    <t>Единый с/хоз. налог</t>
  </si>
  <si>
    <t>1 09 04000 10 0000 110</t>
  </si>
  <si>
    <t>Задолженность и перерасчеты по отмененным налогам, сборам и иным обязательным платежам</t>
  </si>
  <si>
    <t>1 09 04053 10 0000 110</t>
  </si>
  <si>
    <t>2 02 02999 10 0000 151</t>
  </si>
  <si>
    <t>1 11 09045 10 0000 120</t>
  </si>
  <si>
    <t>Прочие поступления от использования имущества</t>
  </si>
  <si>
    <t>1 05 03000 10 0000 000</t>
  </si>
  <si>
    <t>2 02 04999 10 0000 151</t>
  </si>
  <si>
    <t>Прочие межбюджетные трансферты,передаваемые бюджетам поселений</t>
  </si>
  <si>
    <t>1 14 06013 10 0000 430</t>
  </si>
  <si>
    <t>2 18 05010 10 0000 180</t>
  </si>
  <si>
    <t>Доходы бюджетов поселений от возврата бюджетными учреждениями остатков субсидий прошлых лет</t>
  </si>
  <si>
    <t xml:space="preserve">2 19 05000 10 0000 151 </t>
  </si>
  <si>
    <t>Возврат остатков субсидий,субвенций и иных межбюджетных трансфертов, имеющих целевое назначение, прошлых лет из бюджетов поселений</t>
  </si>
  <si>
    <t>Земельный налог (по обязательствам,возникшим до 1 января 2006 г)</t>
  </si>
  <si>
    <t>1 17 05050 10 0000 180</t>
  </si>
  <si>
    <t xml:space="preserve">Прочие неналоговые доходы бюджетов поселений </t>
  </si>
  <si>
    <t>1 16 90050 10 0000 140</t>
  </si>
  <si>
    <t>Бюджет на 2014г.  (тыс.руб.)</t>
  </si>
  <si>
    <t>Доходы от продажи имущества</t>
  </si>
  <si>
    <t>Штрафы, санкции, возмещение ущерба</t>
  </si>
  <si>
    <t>1 13 00000 00 0000 000</t>
  </si>
  <si>
    <t>Прочие  доходы от оказания платных услуг и компенсации затрат государства</t>
  </si>
  <si>
    <t xml:space="preserve">1 13 01995 10 0535 130 </t>
  </si>
  <si>
    <t>Прочие доходы от оказания платных услуг (МКУ ВЦБ)</t>
  </si>
  <si>
    <t>Прочие субсидии бюджетам субъектов РФ и муниципальных образований</t>
  </si>
  <si>
    <t>Межбюджетные трансферты, передаваемые на осуществление части полномочий по решению вопросов местного значения в соответствии с заключенными соглашениями</t>
  </si>
  <si>
    <t>Поступления доходов в бюджет Вырицкого городского поселения за 9 месяцев  2014 года.</t>
  </si>
  <si>
    <t>Исполнено за 9 месяцев 2014г.      (тыс.руб.)</t>
  </si>
  <si>
    <t>2 02 01003 10 0000 151</t>
  </si>
  <si>
    <t>2 02 02216 10 0000 151</t>
  </si>
  <si>
    <t>Субсидии бюджетам поселений на осуществление дорожной деятельности в отношении автодорог общего пользования а также капремонта и ремонта дворовых территорий</t>
  </si>
  <si>
    <t>2 02 02077 10 0000 151</t>
  </si>
  <si>
    <t>Субсидии бюджетам на инвестиции в объекты капитального строительства собственности муниципальных образований</t>
  </si>
  <si>
    <t>Дотации бюджетам поселений на поддержку мер по обеспечению сбалансированных бюджетов</t>
  </si>
  <si>
    <t>№  19 от  27.11.2014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</si>
</sst>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3" fillId="0" borderId="10" xfId="0" applyFont="1" applyBorder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1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right" vertical="distributed"/>
    </xf>
    <xf numFmtId="0" fontId="1" fillId="0" borderId="10" xfId="0" applyFont="1" applyBorder="1" applyAlignment="1">
      <alignment horizontal="right" vertical="distributed"/>
    </xf>
    <xf numFmtId="0" fontId="4" fillId="0" borderId="10" xfId="0" applyFont="1" applyBorder="1" applyAlignment="1">
      <alignment horizontal="center" vertical="distributed"/>
    </xf>
    <xf numFmtId="173" fontId="2" fillId="0" borderId="10" xfId="0" applyNumberFormat="1" applyFont="1" applyBorder="1" applyAlignment="1">
      <alignment horizontal="right" vertical="distributed"/>
    </xf>
    <xf numFmtId="0" fontId="5" fillId="0" borderId="10" xfId="0" applyFont="1" applyBorder="1" applyAlignment="1">
      <alignment horizontal="center" vertical="distributed"/>
    </xf>
    <xf numFmtId="173" fontId="1" fillId="0" borderId="10" xfId="0" applyNumberFormat="1" applyFont="1" applyBorder="1" applyAlignment="1">
      <alignment horizontal="right" vertical="distributed"/>
    </xf>
    <xf numFmtId="2" fontId="1" fillId="0" borderId="10" xfId="0" applyNumberFormat="1" applyFont="1" applyBorder="1" applyAlignment="1">
      <alignment horizontal="right" vertical="distributed"/>
    </xf>
    <xf numFmtId="172" fontId="1" fillId="0" borderId="10" xfId="0" applyNumberFormat="1" applyFont="1" applyBorder="1" applyAlignment="1">
      <alignment horizontal="right" vertical="distributed"/>
    </xf>
    <xf numFmtId="172" fontId="2" fillId="0" borderId="10" xfId="0" applyNumberFormat="1" applyFont="1" applyBorder="1" applyAlignment="1">
      <alignment horizontal="right" vertical="distributed"/>
    </xf>
    <xf numFmtId="2" fontId="2" fillId="0" borderId="10" xfId="0" applyNumberFormat="1" applyFont="1" applyBorder="1" applyAlignment="1">
      <alignment horizontal="right" vertical="distributed"/>
    </xf>
    <xf numFmtId="2" fontId="1" fillId="0" borderId="0" xfId="0" applyNumberFormat="1" applyFont="1" applyAlignment="1">
      <alignment horizontal="right" vertical="distributed"/>
    </xf>
    <xf numFmtId="0" fontId="2" fillId="0" borderId="0" xfId="0" applyFont="1" applyAlignment="1">
      <alignment horizontal="center" vertical="distributed"/>
    </xf>
    <xf numFmtId="0" fontId="0" fillId="0" borderId="0" xfId="0" applyFont="1" applyAlignment="1">
      <alignment horizontal="center" vertical="distributed"/>
    </xf>
    <xf numFmtId="0" fontId="1" fillId="0" borderId="0" xfId="0" applyNumberFormat="1" applyFont="1" applyAlignment="1">
      <alignment horizontal="right" vertical="distributed"/>
    </xf>
    <xf numFmtId="0" fontId="0" fillId="0" borderId="0" xfId="0" applyAlignment="1">
      <alignment horizontal="right" vertical="distributed"/>
    </xf>
    <xf numFmtId="0" fontId="1" fillId="0" borderId="0" xfId="0" applyFont="1" applyAlignment="1">
      <alignment horizontal="righ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A4" sqref="A4:D4"/>
    </sheetView>
  </sheetViews>
  <sheetFormatPr defaultColWidth="9.140625" defaultRowHeight="12.75"/>
  <cols>
    <col min="1" max="1" width="20.421875" style="1" customWidth="1"/>
    <col min="2" max="2" width="51.421875" style="1" customWidth="1"/>
    <col min="3" max="3" width="10.57421875" style="1" customWidth="1"/>
    <col min="4" max="4" width="9.7109375" style="1" customWidth="1"/>
    <col min="5" max="5" width="7.00390625" style="1" customWidth="1"/>
    <col min="6" max="16384" width="9.140625" style="1" customWidth="1"/>
  </cols>
  <sheetData>
    <row r="1" spans="2:5" ht="12.75">
      <c r="B1" s="23" t="s">
        <v>22</v>
      </c>
      <c r="C1" s="23"/>
      <c r="D1" s="24"/>
      <c r="E1" s="24"/>
    </row>
    <row r="2" spans="1:5" ht="12.75">
      <c r="A2" s="25" t="s">
        <v>23</v>
      </c>
      <c r="B2" s="25"/>
      <c r="C2" s="25"/>
      <c r="D2" s="24"/>
      <c r="E2" s="24"/>
    </row>
    <row r="3" spans="2:5" ht="12.75">
      <c r="B3" s="25" t="s">
        <v>84</v>
      </c>
      <c r="C3" s="25"/>
      <c r="D3" s="24"/>
      <c r="E3" s="24"/>
    </row>
    <row r="4" spans="1:5" ht="25.5" customHeight="1">
      <c r="A4" s="21" t="s">
        <v>76</v>
      </c>
      <c r="B4" s="21"/>
      <c r="C4" s="21"/>
      <c r="D4" s="22"/>
      <c r="E4" s="8"/>
    </row>
    <row r="5" spans="1:5" ht="48" customHeight="1">
      <c r="A5" s="9" t="s">
        <v>0</v>
      </c>
      <c r="B5" s="9" t="s">
        <v>27</v>
      </c>
      <c r="C5" s="14" t="s">
        <v>67</v>
      </c>
      <c r="D5" s="12" t="s">
        <v>77</v>
      </c>
      <c r="E5" s="12" t="s">
        <v>40</v>
      </c>
    </row>
    <row r="6" spans="1:5" ht="15" customHeight="1">
      <c r="A6" s="3" t="s">
        <v>1</v>
      </c>
      <c r="B6" s="7" t="s">
        <v>30</v>
      </c>
      <c r="C6" s="13">
        <f>C7+C9+C11+C15</f>
        <v>57436.9</v>
      </c>
      <c r="D6" s="19">
        <f>D7+D9+D11+D15</f>
        <v>35287.87</v>
      </c>
      <c r="E6" s="13">
        <f aca="true" t="shared" si="0" ref="E6:E45">D6/C6*100</f>
        <v>61.43762981637241</v>
      </c>
    </row>
    <row r="7" spans="1:5" ht="15.75" customHeight="1">
      <c r="A7" s="3" t="s">
        <v>2</v>
      </c>
      <c r="B7" s="3" t="s">
        <v>3</v>
      </c>
      <c r="C7" s="10">
        <f>SUM(C8)</f>
        <v>9780.1</v>
      </c>
      <c r="D7" s="10">
        <f>SUM(D8)</f>
        <v>6131.7</v>
      </c>
      <c r="E7" s="13">
        <f t="shared" si="0"/>
        <v>62.69567795830307</v>
      </c>
    </row>
    <row r="8" spans="1:5" ht="14.25" customHeight="1">
      <c r="A8" s="9" t="s">
        <v>24</v>
      </c>
      <c r="B8" s="4" t="s">
        <v>4</v>
      </c>
      <c r="C8" s="11">
        <v>9780.1</v>
      </c>
      <c r="D8" s="16">
        <v>6131.7</v>
      </c>
      <c r="E8" s="15">
        <f t="shared" si="0"/>
        <v>62.69567795830307</v>
      </c>
    </row>
    <row r="9" spans="1:5" ht="14.25" customHeight="1">
      <c r="A9" s="3" t="s">
        <v>55</v>
      </c>
      <c r="B9" s="3" t="s">
        <v>46</v>
      </c>
      <c r="C9" s="10">
        <f>C10</f>
        <v>318.7</v>
      </c>
      <c r="D9" s="10">
        <f>D10</f>
        <v>186.42</v>
      </c>
      <c r="E9" s="15">
        <f t="shared" si="0"/>
        <v>58.49388139315971</v>
      </c>
    </row>
    <row r="10" spans="1:5" ht="13.5" customHeight="1">
      <c r="A10" s="9" t="s">
        <v>47</v>
      </c>
      <c r="B10" s="4" t="s">
        <v>48</v>
      </c>
      <c r="C10" s="11">
        <v>318.7</v>
      </c>
      <c r="D10" s="16">
        <v>186.42</v>
      </c>
      <c r="E10" s="15">
        <f t="shared" si="0"/>
        <v>58.49388139315971</v>
      </c>
    </row>
    <row r="11" spans="1:5" ht="12.75" customHeight="1">
      <c r="A11" s="3" t="s">
        <v>5</v>
      </c>
      <c r="B11" s="3" t="s">
        <v>6</v>
      </c>
      <c r="C11" s="10">
        <f>C12+C13+C14</f>
        <v>47338.1</v>
      </c>
      <c r="D11" s="19">
        <f>D12+D13+D14</f>
        <v>28971.449999999997</v>
      </c>
      <c r="E11" s="13">
        <f t="shared" si="0"/>
        <v>61.20112552045814</v>
      </c>
    </row>
    <row r="12" spans="1:5" ht="14.25" customHeight="1">
      <c r="A12" s="9" t="s">
        <v>25</v>
      </c>
      <c r="B12" s="4" t="s">
        <v>7</v>
      </c>
      <c r="C12" s="11">
        <v>3070.1</v>
      </c>
      <c r="D12" s="16">
        <v>2407.52</v>
      </c>
      <c r="E12" s="15">
        <f t="shared" si="0"/>
        <v>78.41829256376013</v>
      </c>
    </row>
    <row r="13" spans="1:5" ht="12.75" customHeight="1">
      <c r="A13" s="3" t="s">
        <v>44</v>
      </c>
      <c r="B13" s="4" t="s">
        <v>35</v>
      </c>
      <c r="C13" s="15">
        <v>6268</v>
      </c>
      <c r="D13" s="11">
        <v>2858.22</v>
      </c>
      <c r="E13" s="15">
        <f t="shared" si="0"/>
        <v>45.600191448627946</v>
      </c>
    </row>
    <row r="14" spans="1:5" ht="12.75" customHeight="1">
      <c r="A14" s="3" t="s">
        <v>45</v>
      </c>
      <c r="B14" s="4" t="s">
        <v>8</v>
      </c>
      <c r="C14" s="15">
        <v>38000</v>
      </c>
      <c r="D14" s="16">
        <v>23705.71</v>
      </c>
      <c r="E14" s="15">
        <f t="shared" si="0"/>
        <v>62.38344736842105</v>
      </c>
    </row>
    <row r="15" spans="1:5" ht="24.75" customHeight="1">
      <c r="A15" s="3" t="s">
        <v>49</v>
      </c>
      <c r="B15" s="6" t="s">
        <v>50</v>
      </c>
      <c r="C15" s="15"/>
      <c r="D15" s="10">
        <f>D16</f>
        <v>-1.7</v>
      </c>
      <c r="E15" s="15"/>
    </row>
    <row r="16" spans="1:5" ht="15" customHeight="1">
      <c r="A16" s="9" t="s">
        <v>51</v>
      </c>
      <c r="B16" s="4" t="s">
        <v>63</v>
      </c>
      <c r="C16" s="15"/>
      <c r="D16" s="16">
        <v>-1.7</v>
      </c>
      <c r="E16" s="15"/>
    </row>
    <row r="17" spans="1:5" ht="11.25" customHeight="1">
      <c r="A17" s="3"/>
      <c r="B17" s="7" t="s">
        <v>31</v>
      </c>
      <c r="C17" s="13">
        <f>C18+C26+C28+C30+C32</f>
        <v>22104.7</v>
      </c>
      <c r="D17" s="19">
        <f>D18+D26+D28+D30+D32</f>
        <v>16768.48</v>
      </c>
      <c r="E17" s="13">
        <f t="shared" si="0"/>
        <v>75.85934213085905</v>
      </c>
    </row>
    <row r="18" spans="1:5" ht="25.5" customHeight="1">
      <c r="A18" s="3" t="s">
        <v>9</v>
      </c>
      <c r="B18" s="3" t="s">
        <v>10</v>
      </c>
      <c r="C18" s="13">
        <f>C19+C24+C25</f>
        <v>6600</v>
      </c>
      <c r="D18" s="19">
        <f>D19+D24+D25</f>
        <v>7072.3</v>
      </c>
      <c r="E18" s="13">
        <f t="shared" si="0"/>
        <v>107.1560606060606</v>
      </c>
    </row>
    <row r="19" spans="1:5" ht="25.5" customHeight="1">
      <c r="A19" s="9" t="s">
        <v>11</v>
      </c>
      <c r="B19" s="4" t="s">
        <v>12</v>
      </c>
      <c r="C19" s="15">
        <f>C20+C21</f>
        <v>6150</v>
      </c>
      <c r="D19" s="16">
        <f>D20+D21</f>
        <v>6701.400000000001</v>
      </c>
      <c r="E19" s="15">
        <f t="shared" si="0"/>
        <v>108.96585365853659</v>
      </c>
    </row>
    <row r="20" spans="1:5" ht="49.5" customHeight="1">
      <c r="A20" s="9" t="s">
        <v>28</v>
      </c>
      <c r="B20" s="4" t="s">
        <v>13</v>
      </c>
      <c r="C20" s="15">
        <v>6000</v>
      </c>
      <c r="D20" s="11">
        <v>6614.6</v>
      </c>
      <c r="E20" s="15">
        <f t="shared" si="0"/>
        <v>110.24333333333334</v>
      </c>
    </row>
    <row r="21" spans="1:5" ht="39" customHeight="1">
      <c r="A21" s="9" t="s">
        <v>29</v>
      </c>
      <c r="B21" s="4" t="s">
        <v>14</v>
      </c>
      <c r="C21" s="15">
        <v>150</v>
      </c>
      <c r="D21" s="16">
        <v>86.8</v>
      </c>
      <c r="E21" s="15">
        <f t="shared" si="0"/>
        <v>57.86666666666667</v>
      </c>
    </row>
    <row r="22" spans="1:5" ht="12.75" hidden="1">
      <c r="A22" s="3" t="s">
        <v>15</v>
      </c>
      <c r="B22" s="3" t="s">
        <v>16</v>
      </c>
      <c r="C22" s="10">
        <f>SUM(C23)</f>
        <v>0</v>
      </c>
      <c r="D22" s="10"/>
      <c r="E22" s="13" t="e">
        <f t="shared" si="0"/>
        <v>#DIV/0!</v>
      </c>
    </row>
    <row r="23" spans="1:5" ht="25.5" hidden="1">
      <c r="A23" s="9" t="s">
        <v>17</v>
      </c>
      <c r="B23" s="4" t="s">
        <v>18</v>
      </c>
      <c r="C23" s="11">
        <v>0</v>
      </c>
      <c r="D23" s="11"/>
      <c r="E23" s="13" t="e">
        <f t="shared" si="0"/>
        <v>#DIV/0!</v>
      </c>
    </row>
    <row r="24" spans="1:5" ht="12.75">
      <c r="A24" s="9" t="s">
        <v>53</v>
      </c>
      <c r="B24" s="4" t="s">
        <v>54</v>
      </c>
      <c r="C24" s="11"/>
      <c r="D24" s="11">
        <v>39.2</v>
      </c>
      <c r="E24" s="13"/>
    </row>
    <row r="25" spans="1:5" ht="12.75">
      <c r="A25" s="9" t="s">
        <v>39</v>
      </c>
      <c r="B25" s="4" t="s">
        <v>38</v>
      </c>
      <c r="C25" s="15">
        <v>450</v>
      </c>
      <c r="D25" s="11">
        <v>331.7</v>
      </c>
      <c r="E25" s="15">
        <f t="shared" si="0"/>
        <v>73.71111111111111</v>
      </c>
    </row>
    <row r="26" spans="1:5" ht="25.5">
      <c r="A26" s="3" t="s">
        <v>70</v>
      </c>
      <c r="B26" s="6" t="s">
        <v>71</v>
      </c>
      <c r="C26" s="13">
        <f>C27</f>
        <v>4300</v>
      </c>
      <c r="D26" s="13">
        <f>D27</f>
        <v>3039.95</v>
      </c>
      <c r="E26" s="15">
        <f t="shared" si="0"/>
        <v>70.69651162790697</v>
      </c>
    </row>
    <row r="27" spans="1:5" ht="12.75">
      <c r="A27" s="9" t="s">
        <v>72</v>
      </c>
      <c r="B27" s="4" t="s">
        <v>73</v>
      </c>
      <c r="C27" s="15">
        <v>4300</v>
      </c>
      <c r="D27" s="11">
        <v>3039.95</v>
      </c>
      <c r="E27" s="15">
        <f t="shared" si="0"/>
        <v>70.69651162790697</v>
      </c>
    </row>
    <row r="28" spans="1:5" ht="18" customHeight="1">
      <c r="A28" s="3" t="s">
        <v>33</v>
      </c>
      <c r="B28" s="6" t="s">
        <v>32</v>
      </c>
      <c r="C28" s="13">
        <f>SUM(C29)</f>
        <v>11000</v>
      </c>
      <c r="D28" s="13">
        <f>SUM(D29)</f>
        <v>6484.5</v>
      </c>
      <c r="E28" s="13">
        <f t="shared" si="0"/>
        <v>58.95</v>
      </c>
    </row>
    <row r="29" spans="1:5" ht="12" customHeight="1">
      <c r="A29" s="9" t="s">
        <v>58</v>
      </c>
      <c r="B29" s="4" t="s">
        <v>68</v>
      </c>
      <c r="C29" s="15">
        <v>11000</v>
      </c>
      <c r="D29" s="15">
        <v>6484.5</v>
      </c>
      <c r="E29" s="15">
        <f t="shared" si="0"/>
        <v>58.95</v>
      </c>
    </row>
    <row r="30" spans="1:5" ht="15.75" customHeight="1">
      <c r="A30" s="3" t="s">
        <v>15</v>
      </c>
      <c r="B30" s="6" t="s">
        <v>69</v>
      </c>
      <c r="C30" s="13">
        <f>C31</f>
        <v>100</v>
      </c>
      <c r="D30" s="19">
        <f>D31</f>
        <v>17</v>
      </c>
      <c r="E30" s="15">
        <f t="shared" si="0"/>
        <v>17</v>
      </c>
    </row>
    <row r="31" spans="1:5" ht="14.25" customHeight="1">
      <c r="A31" s="9" t="s">
        <v>66</v>
      </c>
      <c r="B31" s="4" t="s">
        <v>18</v>
      </c>
      <c r="C31" s="15">
        <v>100</v>
      </c>
      <c r="D31" s="11">
        <v>17</v>
      </c>
      <c r="E31" s="15">
        <f t="shared" si="0"/>
        <v>17</v>
      </c>
    </row>
    <row r="32" spans="1:5" ht="15" customHeight="1">
      <c r="A32" s="3" t="s">
        <v>36</v>
      </c>
      <c r="B32" s="6" t="s">
        <v>37</v>
      </c>
      <c r="C32" s="13">
        <f>C33</f>
        <v>104.7</v>
      </c>
      <c r="D32" s="19">
        <f>D33</f>
        <v>154.73</v>
      </c>
      <c r="E32" s="15">
        <f t="shared" si="0"/>
        <v>147.78414517669532</v>
      </c>
    </row>
    <row r="33" spans="1:5" ht="14.25" customHeight="1">
      <c r="A33" s="9" t="s">
        <v>64</v>
      </c>
      <c r="B33" s="4" t="s">
        <v>65</v>
      </c>
      <c r="C33" s="16">
        <v>104.7</v>
      </c>
      <c r="D33" s="16">
        <v>154.73</v>
      </c>
      <c r="E33" s="15">
        <f t="shared" si="0"/>
        <v>147.78414517669532</v>
      </c>
    </row>
    <row r="34" spans="1:5" ht="36" customHeight="1">
      <c r="A34" s="3" t="s">
        <v>19</v>
      </c>
      <c r="B34" s="6" t="s">
        <v>20</v>
      </c>
      <c r="C34" s="18">
        <f>C38+C39+C40+C41+C42+C43+C44+C35+C36+C37</f>
        <v>26212.73</v>
      </c>
      <c r="D34" s="18">
        <f>D38+D39+D40+D41+D42+D43+D44+D35+D36+D37</f>
        <v>12700.934000000001</v>
      </c>
      <c r="E34" s="15">
        <f t="shared" si="0"/>
        <v>48.45330494000435</v>
      </c>
    </row>
    <row r="35" spans="1:5" ht="24.75" customHeight="1">
      <c r="A35" s="9" t="s">
        <v>78</v>
      </c>
      <c r="B35" s="4" t="s">
        <v>83</v>
      </c>
      <c r="C35" s="17">
        <v>2055</v>
      </c>
      <c r="D35" s="17">
        <v>2055</v>
      </c>
      <c r="E35" s="15">
        <f t="shared" si="0"/>
        <v>100</v>
      </c>
    </row>
    <row r="36" spans="1:5" ht="45" customHeight="1">
      <c r="A36" s="9" t="s">
        <v>79</v>
      </c>
      <c r="B36" s="4" t="s">
        <v>80</v>
      </c>
      <c r="C36" s="17">
        <v>4409.448</v>
      </c>
      <c r="D36" s="17">
        <v>4409.448</v>
      </c>
      <c r="E36" s="15">
        <f t="shared" si="0"/>
        <v>100</v>
      </c>
    </row>
    <row r="37" spans="1:5" ht="26.25" customHeight="1">
      <c r="A37" s="9" t="s">
        <v>81</v>
      </c>
      <c r="B37" s="4" t="s">
        <v>82</v>
      </c>
      <c r="C37" s="17">
        <v>11500</v>
      </c>
      <c r="D37" s="17">
        <v>0</v>
      </c>
      <c r="E37" s="15">
        <f t="shared" si="0"/>
        <v>0</v>
      </c>
    </row>
    <row r="38" spans="1:5" ht="24" customHeight="1">
      <c r="A38" s="9" t="s">
        <v>52</v>
      </c>
      <c r="B38" s="4" t="s">
        <v>74</v>
      </c>
      <c r="C38" s="16">
        <v>3699.28</v>
      </c>
      <c r="D38" s="16">
        <v>2345.3</v>
      </c>
      <c r="E38" s="15">
        <f t="shared" si="0"/>
        <v>63.39882355485392</v>
      </c>
    </row>
    <row r="39" spans="1:5" ht="24" customHeight="1">
      <c r="A39" s="9" t="s">
        <v>34</v>
      </c>
      <c r="B39" s="4" t="s">
        <v>26</v>
      </c>
      <c r="C39" s="17">
        <v>698.076</v>
      </c>
      <c r="D39" s="17">
        <v>698.076</v>
      </c>
      <c r="E39" s="15">
        <f t="shared" si="0"/>
        <v>100</v>
      </c>
    </row>
    <row r="40" spans="1:5" ht="23.25" customHeight="1">
      <c r="A40" s="9" t="s">
        <v>42</v>
      </c>
      <c r="B40" s="4" t="s">
        <v>43</v>
      </c>
      <c r="C40" s="17">
        <v>546.714</v>
      </c>
      <c r="D40" s="17">
        <v>410</v>
      </c>
      <c r="E40" s="15">
        <f t="shared" si="0"/>
        <v>74.9935066597892</v>
      </c>
    </row>
    <row r="41" spans="1:5" ht="38.25" customHeight="1">
      <c r="A41" s="9" t="s">
        <v>41</v>
      </c>
      <c r="B41" s="4" t="s">
        <v>75</v>
      </c>
      <c r="C41" s="11">
        <v>291.6</v>
      </c>
      <c r="D41" s="11">
        <v>218.7</v>
      </c>
      <c r="E41" s="15">
        <f t="shared" si="0"/>
        <v>74.99999999999999</v>
      </c>
    </row>
    <row r="42" spans="1:5" ht="23.25" customHeight="1">
      <c r="A42" s="9" t="s">
        <v>56</v>
      </c>
      <c r="B42" s="4" t="s">
        <v>57</v>
      </c>
      <c r="C42" s="17">
        <v>3012.612</v>
      </c>
      <c r="D42" s="11">
        <v>2785</v>
      </c>
      <c r="E42" s="15">
        <f t="shared" si="0"/>
        <v>92.44469583205537</v>
      </c>
    </row>
    <row r="43" spans="1:5" ht="24.75" customHeight="1">
      <c r="A43" s="9" t="s">
        <v>59</v>
      </c>
      <c r="B43" s="4" t="s">
        <v>60</v>
      </c>
      <c r="C43" s="11"/>
      <c r="D43" s="16">
        <v>0.5</v>
      </c>
      <c r="E43" s="15"/>
    </row>
    <row r="44" spans="1:5" ht="37.5" customHeight="1">
      <c r="A44" s="9" t="s">
        <v>61</v>
      </c>
      <c r="B44" s="4" t="s">
        <v>62</v>
      </c>
      <c r="C44" s="11"/>
      <c r="D44" s="16">
        <v>-221.09</v>
      </c>
      <c r="E44" s="15"/>
    </row>
    <row r="45" spans="1:5" ht="15" customHeight="1">
      <c r="A45" s="9"/>
      <c r="B45" s="3" t="s">
        <v>21</v>
      </c>
      <c r="C45" s="18">
        <f>C6+C17+C34</f>
        <v>105754.33</v>
      </c>
      <c r="D45" s="19">
        <f>D6+D17+D34</f>
        <v>64757.28400000001</v>
      </c>
      <c r="E45" s="13">
        <f t="shared" si="0"/>
        <v>61.23369511205831</v>
      </c>
    </row>
    <row r="46" spans="1:5" ht="12.75">
      <c r="A46" s="5"/>
      <c r="B46" s="5"/>
      <c r="C46" s="2"/>
      <c r="D46" s="2"/>
      <c r="E46" s="2"/>
    </row>
    <row r="47" spans="1:5" ht="12.75">
      <c r="A47" s="5"/>
      <c r="B47" s="5"/>
      <c r="C47" s="2"/>
      <c r="D47" s="20"/>
      <c r="E47" s="2"/>
    </row>
    <row r="48" spans="1:5" ht="12.75">
      <c r="A48" s="5"/>
      <c r="B48" s="5"/>
      <c r="C48" s="2"/>
      <c r="D48" s="2"/>
      <c r="E48" s="2"/>
    </row>
    <row r="49" spans="1:5" ht="12.75">
      <c r="A49" s="5"/>
      <c r="B49" s="5"/>
      <c r="C49" s="2"/>
      <c r="D49" s="2"/>
      <c r="E49" s="2"/>
    </row>
    <row r="50" spans="1:5" ht="12.75">
      <c r="A50" s="5"/>
      <c r="B50" s="5"/>
      <c r="C50" s="2"/>
      <c r="D50" s="2"/>
      <c r="E50" s="2"/>
    </row>
    <row r="51" spans="1:5" ht="12.75">
      <c r="A51" s="5"/>
      <c r="B51" s="5"/>
      <c r="C51" s="2"/>
      <c r="D51" s="2"/>
      <c r="E51" s="2"/>
    </row>
    <row r="52" spans="1:5" ht="12.75">
      <c r="A52" s="5"/>
      <c r="B52" s="5"/>
      <c r="C52" s="2"/>
      <c r="D52" s="2"/>
      <c r="E52" s="2"/>
    </row>
    <row r="53" spans="1:5" ht="12.75">
      <c r="A53" s="5"/>
      <c r="B53" s="5"/>
      <c r="C53" s="2"/>
      <c r="D53" s="2"/>
      <c r="E53" s="2"/>
    </row>
    <row r="54" spans="1:5" ht="12.75">
      <c r="A54" s="5"/>
      <c r="B54" s="5"/>
      <c r="C54" s="2"/>
      <c r="D54" s="2"/>
      <c r="E54" s="2"/>
    </row>
    <row r="55" spans="1:5" ht="12.75">
      <c r="A55" s="5"/>
      <c r="B55" s="5"/>
      <c r="C55" s="2"/>
      <c r="D55" s="2"/>
      <c r="E55" s="2"/>
    </row>
    <row r="56" spans="1:5" ht="12.75">
      <c r="A56" s="5"/>
      <c r="B56" s="5"/>
      <c r="C56" s="2"/>
      <c r="D56" s="2"/>
      <c r="E56" s="2"/>
    </row>
    <row r="57" spans="1:5" ht="12.75">
      <c r="A57" s="5"/>
      <c r="B57" s="5"/>
      <c r="C57" s="2"/>
      <c r="D57" s="2"/>
      <c r="E57" s="2"/>
    </row>
  </sheetData>
  <sheetProtection/>
  <mergeCells count="4">
    <mergeCell ref="A4:D4"/>
    <mergeCell ref="B1:E1"/>
    <mergeCell ref="A2:E2"/>
    <mergeCell ref="B3:E3"/>
  </mergeCells>
  <printOptions/>
  <pageMargins left="0.3937007874015748" right="0" top="0.1968503937007874" bottom="0" header="0.11811023622047245" footer="0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2014-11-28T05:54:35Z</cp:lastPrinted>
  <dcterms:created xsi:type="dcterms:W3CDTF">1996-10-08T23:32:33Z</dcterms:created>
  <dcterms:modified xsi:type="dcterms:W3CDTF">2014-12-03T07:25:07Z</dcterms:modified>
  <cp:category/>
  <cp:version/>
  <cp:contentType/>
  <cp:contentStatus/>
</cp:coreProperties>
</file>